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atgimimolt-my.sharepoint.com/personal/gimnazija_atgimimo_lt/Documents/Darbalaukis/2026 METAI/"/>
    </mc:Choice>
  </mc:AlternateContent>
  <xr:revisionPtr revIDLastSave="0" documentId="8_{17FA4090-881B-41F3-B41F-4ECD6451B654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2 pr." sheetId="1" r:id="rId1"/>
    <sheet name="6 pr." sheetId="6" r:id="rId2"/>
    <sheet name="7 pr." sheetId="3" r:id="rId3"/>
    <sheet name="8 pr." sheetId="4" r:id="rId4"/>
    <sheet name="10 pr.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" l="1"/>
  <c r="N24" i="1"/>
  <c r="L24" i="1"/>
  <c r="N28" i="1"/>
  <c r="G24" i="1"/>
  <c r="G28" i="1" s="1"/>
  <c r="H24" i="1"/>
  <c r="N30" i="1"/>
  <c r="M30" i="1"/>
  <c r="L30" i="1"/>
  <c r="K30" i="1"/>
  <c r="J30" i="1"/>
  <c r="I30" i="1"/>
  <c r="H30" i="1"/>
  <c r="G30" i="1"/>
  <c r="K22" i="6" l="1"/>
  <c r="J22" i="6"/>
  <c r="I22" i="6"/>
  <c r="K20" i="6"/>
  <c r="J20" i="6"/>
  <c r="I20" i="6"/>
  <c r="K22" i="5" l="1"/>
  <c r="K23" i="5" s="1"/>
  <c r="K24" i="5" s="1"/>
  <c r="J22" i="5"/>
  <c r="J23" i="5" s="1"/>
  <c r="J24" i="5" s="1"/>
  <c r="I22" i="5"/>
  <c r="I23" i="5" s="1"/>
  <c r="I24" i="5" s="1"/>
  <c r="N20" i="5"/>
  <c r="M20" i="5"/>
  <c r="L20" i="5"/>
  <c r="K20" i="5"/>
  <c r="J20" i="5"/>
  <c r="I20" i="5"/>
  <c r="K23" i="4"/>
  <c r="K24" i="4" s="1"/>
  <c r="K25" i="4" s="1"/>
  <c r="J23" i="4"/>
  <c r="J24" i="4" s="1"/>
  <c r="J25" i="4" s="1"/>
  <c r="I23" i="4"/>
  <c r="I24" i="4" s="1"/>
  <c r="I25" i="4" s="1"/>
  <c r="N21" i="4"/>
  <c r="M21" i="4"/>
  <c r="L21" i="4"/>
  <c r="K21" i="4"/>
  <c r="J21" i="4"/>
  <c r="I21" i="4"/>
  <c r="H21" i="4"/>
  <c r="G21" i="4"/>
  <c r="K20" i="3"/>
  <c r="J20" i="3"/>
  <c r="I20" i="3"/>
  <c r="M28" i="1" l="1"/>
  <c r="L28" i="1"/>
  <c r="K28" i="1"/>
  <c r="J28" i="1"/>
  <c r="I28" i="1"/>
  <c r="G19" i="1"/>
  <c r="H19" i="1"/>
  <c r="I19" i="1"/>
  <c r="J19" i="1"/>
  <c r="K19" i="1"/>
  <c r="L19" i="1"/>
  <c r="M19" i="1"/>
  <c r="N19" i="1"/>
  <c r="I24" i="1"/>
  <c r="J24" i="1"/>
  <c r="K24" i="1"/>
  <c r="K33" i="1" l="1"/>
  <c r="I33" i="1"/>
  <c r="J33" i="1"/>
</calcChain>
</file>

<file path=xl/sharedStrings.xml><?xml version="1.0" encoding="utf-8"?>
<sst xmlns="http://schemas.openxmlformats.org/spreadsheetml/2006/main" count="305" uniqueCount="93">
  <si>
    <t>(data)</t>
  </si>
  <si>
    <t>Programos kodas</t>
  </si>
  <si>
    <t>Programos tikslo kodas</t>
  </si>
  <si>
    <t>Uždavinio kodas</t>
  </si>
  <si>
    <t>Priemonės kodas</t>
  </si>
  <si>
    <t>Priemonės pavadinimas</t>
  </si>
  <si>
    <t>Finansavimo šaltinis</t>
  </si>
  <si>
    <t>Įvykdymo terminas</t>
  </si>
  <si>
    <t>Atsakingi vykdytojai</t>
  </si>
  <si>
    <t>Pavadinimas</t>
  </si>
  <si>
    <t>mato vnt.</t>
  </si>
  <si>
    <t>Planuojama 
reikšmė</t>
  </si>
  <si>
    <t>Išlaidoms</t>
  </si>
  <si>
    <t>turtui įsigyti ir finansiniams įsipareigojimams vykdyti</t>
  </si>
  <si>
    <t>Iš viso</t>
  </si>
  <si>
    <t>Iš jų darbo užmokesčiui</t>
  </si>
  <si>
    <t>01</t>
  </si>
  <si>
    <t>02</t>
  </si>
  <si>
    <t>SB</t>
  </si>
  <si>
    <t>Iš viso:</t>
  </si>
  <si>
    <t>Iš viso uždaviniui:</t>
  </si>
  <si>
    <t xml:space="preserve">     Iš viso tikslui:</t>
  </si>
  <si>
    <t xml:space="preserve">     Iš viso  programai:</t>
  </si>
  <si>
    <t>Švietimo įstaigų
veiklos
organizavimas</t>
  </si>
  <si>
    <t xml:space="preserve">SB </t>
  </si>
  <si>
    <t>Stebėjimo rodiklis</t>
  </si>
  <si>
    <t>3 priedas</t>
  </si>
  <si>
    <t>Visagino savivaldybės biudžetinėms įstaigoms</t>
  </si>
  <si>
    <t>Strateginio planavimo rekomendacijų</t>
  </si>
  <si>
    <t>2027 m. išlaidų projektas, tūkst. Eur</t>
  </si>
  <si>
    <t>189,560</t>
  </si>
  <si>
    <t>03</t>
  </si>
  <si>
    <t>2028 m. išlaidų projektas, tūkst. Eur</t>
  </si>
  <si>
    <t>08</t>
  </si>
  <si>
    <t>Aplinkos apsaugos programa</t>
  </si>
  <si>
    <t>Gerinti tiekiamo geriamojo vandens kokybę ir nuotekų surinkimą bei valymą</t>
  </si>
  <si>
    <t>Mokestis už paviršinių nuotekų nuotakyno sistemos tvarkymą</t>
  </si>
  <si>
    <t>2026 metai</t>
  </si>
  <si>
    <t>Sąnaudų registravimas pagal gautas sąskaitas faktūras ir jų apmokėjimas</t>
  </si>
  <si>
    <t>10</t>
  </si>
  <si>
    <t>Viešosios infrastruktūros plėtros programa</t>
  </si>
  <si>
    <t>05</t>
  </si>
  <si>
    <t>Kurti palankią aplinką miesto infrastruktūrai</t>
  </si>
  <si>
    <t>Remontuoti ir priežiūrėti savivaldybės turtą</t>
  </si>
  <si>
    <t>Pastatų konstrukcijų ir inžinerinių tinklų remontas, avariniai darbai</t>
  </si>
  <si>
    <t>x</t>
  </si>
  <si>
    <t>Gimnazijos  direktorius, ūkio padalinio vadovė</t>
  </si>
  <si>
    <t>07</t>
  </si>
  <si>
    <t>Sveikatos apsaugos paslaugų kokybės gerinimo programa</t>
  </si>
  <si>
    <t>S</t>
  </si>
  <si>
    <t>Socialinis pedagogas</t>
  </si>
  <si>
    <t>D</t>
  </si>
  <si>
    <t>06</t>
  </si>
  <si>
    <t>09</t>
  </si>
  <si>
    <t>Socialinės paramos įgyvendinimo programa</t>
  </si>
  <si>
    <t>Gerinti socialinę aplinką teikiant kokybiškas paslaugas</t>
  </si>
  <si>
    <t>Užtikrinti mokinių nemokamą maitinimą pagal savivaldybės pateiktus dokumentus</t>
  </si>
  <si>
    <t xml:space="preserve">Socialinės paramos mokiniams išlaidoms už įsigytus produktus skyrimas (VDF)
</t>
  </si>
  <si>
    <t xml:space="preserve">Socialinės paramos mokinio reikmenims isigyti skyrimas (VDF)
</t>
  </si>
  <si>
    <t>Mokinių nemokamo maitinimo ir socialinės paramos organizavimas, aprūpinat mokinius reikalingomis mokinio reikmenimis.</t>
  </si>
  <si>
    <t>2025-2026 mokslo metai</t>
  </si>
  <si>
    <t>Socialinis darbuotojas</t>
  </si>
  <si>
    <t>Panaudotų lėšų procentas, lyginant su asignavimais</t>
  </si>
  <si>
    <t>%</t>
  </si>
  <si>
    <t>2026 m. išlaidų  projektas, tūkst. Eur</t>
  </si>
  <si>
    <t>Gimnazijos direktorius ir vyriausiasis buhalteris</t>
  </si>
  <si>
    <t>Efektyviai organizuoti gimnazijos darbą, tinkamai įgyvendinti jos funkcijas</t>
  </si>
  <si>
    <t>Organizuoti gimnazijos funkcijų įgyvendinimą, puoselėti gimnazijos narių lyderistę ir pilietinį sąmoningumą. Sistemingai naujomis priemonėmis aprūpinti mokomuosius kabinetus,atnaujinti IKT priemones</t>
  </si>
  <si>
    <t>A</t>
  </si>
  <si>
    <t>J</t>
  </si>
  <si>
    <t>MK</t>
  </si>
  <si>
    <t>KV</t>
  </si>
  <si>
    <t>SD</t>
  </si>
  <si>
    <t>V</t>
  </si>
  <si>
    <t>Švietimo paslaugų plėtros programa</t>
  </si>
  <si>
    <t xml:space="preserve"> Savivaldybės švietimo įstaigų
ugdymo proceso
užtikrinimas</t>
  </si>
  <si>
    <t>Švietimas, bendrasis ir vidurinis ugdymas</t>
  </si>
  <si>
    <t>2026 m.</t>
  </si>
  <si>
    <t>Stiprinti ir plėtoti visuomenės sveikatinimo veiklą</t>
  </si>
  <si>
    <t>Įgyvendinti suplanuotas veiklas, kurios padės mokiniams efektyviai valdyti stresą, gerinti emocinę savijautą ir stiprinti psichologinį atsparumą.</t>
  </si>
  <si>
    <t>Gimnazijos direktorius, pavaduotojas ugdymui, mokytojai</t>
  </si>
  <si>
    <t>Ugdymo aplinkos gerinimo priemonės</t>
  </si>
  <si>
    <t>Nacionalinio mokinių pasiekimų patikrinimo, pagrindinio ugdymo pasiekimų patikrinimo organizavimas ir brandos egzamenų vykdymas</t>
  </si>
  <si>
    <t>2026 m. asignavimų planas, tūkst. Eur</t>
  </si>
  <si>
    <t>2026 m. išlaidų projektas (lėšų poreikis), tūkst. Eur</t>
  </si>
  <si>
    <t>Vidutiniškai 60 mokinių</t>
  </si>
  <si>
    <t>Savivaldybės visuomenės sveikatos priežiūros rėmimo specialiujų programų vykdymas</t>
  </si>
  <si>
    <t xml:space="preserve"> Remonto darbai: fasado atnaujinimo darbai po pagrindinio įėjimo remonto darbų; pagrindinio įėjimo atraminių sienų remontas bei metalinio aptvėrimo antikorozinė apsauga; vidinio kiemo įėjimo į pastatą laptų ir kiemo dangos remonto darbai; grindų dangos keitimas  gimnazijos 22, 24, 32, 36, 42, 46, 53 kabinetuose.</t>
  </si>
  <si>
    <t>Apdraustųjų skaičius</t>
  </si>
  <si>
    <t>Asmuo</t>
  </si>
  <si>
    <t>Eksternų skaičius</t>
  </si>
  <si>
    <t>Visagino „Atgimimo“ gimnazijos 2026 metinis veiklos planas</t>
  </si>
  <si>
    <t>Visagino „Atgimimo“ gimnazija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</si>
</sst>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7"/>
      <name val="Times New Roman"/>
      <family val="1"/>
      <charset val="186"/>
    </font>
    <font>
      <b/>
      <sz val="7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7"/>
      <name val="Arial"/>
      <family val="2"/>
      <charset val="186"/>
    </font>
    <font>
      <i/>
      <sz val="9"/>
      <name val="Times New Roman"/>
      <family val="1"/>
    </font>
    <font>
      <i/>
      <sz val="10"/>
      <name val="Times New Roman"/>
      <family val="1"/>
    </font>
    <font>
      <i/>
      <sz val="7"/>
      <name val="Times New Roman"/>
      <family val="1"/>
    </font>
    <font>
      <i/>
      <sz val="11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</font>
    <font>
      <sz val="9"/>
      <color rgb="FFFF0000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name val="Arial"/>
      <family val="2"/>
    </font>
    <font>
      <b/>
      <sz val="9"/>
      <name val="Times New Roman"/>
      <family val="1"/>
    </font>
    <font>
      <i/>
      <sz val="10"/>
      <name val="Times New Roman"/>
      <family val="1"/>
      <charset val="238"/>
    </font>
    <font>
      <b/>
      <sz val="14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7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vertical="top"/>
    </xf>
    <xf numFmtId="0" fontId="8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textRotation="90" wrapText="1"/>
    </xf>
    <xf numFmtId="49" fontId="11" fillId="0" borderId="5" xfId="0" applyNumberFormat="1" applyFont="1" applyBorder="1"/>
    <xf numFmtId="49" fontId="8" fillId="0" borderId="10" xfId="0" applyNumberFormat="1" applyFont="1" applyBorder="1" applyAlignment="1">
      <alignment horizontal="center" vertical="top"/>
    </xf>
    <xf numFmtId="49" fontId="7" fillId="0" borderId="10" xfId="0" applyNumberFormat="1" applyFont="1" applyBorder="1" applyAlignment="1">
      <alignment horizontal="center" vertical="top"/>
    </xf>
    <xf numFmtId="164" fontId="8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164" fontId="8" fillId="0" borderId="10" xfId="0" applyNumberFormat="1" applyFont="1" applyBorder="1" applyAlignment="1">
      <alignment horizontal="center" vertical="top"/>
    </xf>
    <xf numFmtId="0" fontId="11" fillId="0" borderId="24" xfId="0" applyFont="1" applyBorder="1"/>
    <xf numFmtId="49" fontId="8" fillId="0" borderId="24" xfId="0" applyNumberFormat="1" applyFont="1" applyBorder="1" applyAlignment="1">
      <alignment horizontal="center" vertical="top"/>
    </xf>
    <xf numFmtId="164" fontId="8" fillId="0" borderId="24" xfId="0" applyNumberFormat="1" applyFont="1" applyBorder="1" applyAlignment="1">
      <alignment horizontal="center" vertical="top"/>
    </xf>
    <xf numFmtId="0" fontId="11" fillId="0" borderId="28" xfId="0" applyFont="1" applyBorder="1"/>
    <xf numFmtId="49" fontId="8" fillId="0" borderId="29" xfId="0" applyNumberFormat="1" applyFont="1" applyBorder="1" applyAlignment="1">
      <alignment horizontal="right" vertical="top"/>
    </xf>
    <xf numFmtId="164" fontId="8" fillId="0" borderId="29" xfId="0" applyNumberFormat="1" applyFont="1" applyBorder="1" applyAlignment="1">
      <alignment horizontal="center" vertical="top"/>
    </xf>
    <xf numFmtId="49" fontId="14" fillId="0" borderId="12" xfId="0" applyNumberFormat="1" applyFont="1" applyBorder="1" applyAlignment="1">
      <alignment vertical="top" wrapText="1"/>
    </xf>
    <xf numFmtId="0" fontId="16" fillId="0" borderId="10" xfId="0" applyFont="1" applyBorder="1" applyAlignment="1">
      <alignment vertical="center" wrapText="1"/>
    </xf>
    <xf numFmtId="0" fontId="20" fillId="0" borderId="0" xfId="0" applyFont="1" applyAlignment="1">
      <alignment vertical="top"/>
    </xf>
    <xf numFmtId="0" fontId="21" fillId="0" borderId="0" xfId="0" applyFont="1" applyAlignment="1">
      <alignment horizontal="left" vertical="top" wrapText="1"/>
    </xf>
    <xf numFmtId="165" fontId="22" fillId="0" borderId="0" xfId="0" applyNumberFormat="1" applyFont="1" applyAlignment="1">
      <alignment vertical="top" wrapText="1"/>
    </xf>
    <xf numFmtId="165" fontId="23" fillId="0" borderId="0" xfId="0" applyNumberFormat="1" applyFont="1" applyAlignment="1">
      <alignment vertical="top" wrapText="1"/>
    </xf>
    <xf numFmtId="165" fontId="24" fillId="0" borderId="0" xfId="0" applyNumberFormat="1" applyFont="1" applyAlignment="1">
      <alignment horizontal="center" vertical="top"/>
    </xf>
    <xf numFmtId="49" fontId="7" fillId="0" borderId="10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vertical="top"/>
    </xf>
    <xf numFmtId="0" fontId="8" fillId="0" borderId="10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vertical="center" wrapText="1"/>
    </xf>
    <xf numFmtId="49" fontId="14" fillId="0" borderId="12" xfId="0" applyNumberFormat="1" applyFont="1" applyBorder="1" applyAlignment="1">
      <alignment vertical="center" wrapText="1"/>
    </xf>
    <xf numFmtId="49" fontId="8" fillId="0" borderId="9" xfId="0" applyNumberFormat="1" applyFont="1" applyBorder="1" applyAlignment="1">
      <alignment vertical="top"/>
    </xf>
    <xf numFmtId="49" fontId="8" fillId="0" borderId="12" xfId="0" applyNumberFormat="1" applyFont="1" applyBorder="1" applyAlignment="1">
      <alignment vertical="top"/>
    </xf>
    <xf numFmtId="49" fontId="8" fillId="0" borderId="9" xfId="0" applyNumberFormat="1" applyFont="1" applyBorder="1" applyAlignment="1">
      <alignment horizontal="center" vertical="top"/>
    </xf>
    <xf numFmtId="49" fontId="8" fillId="0" borderId="12" xfId="0" applyNumberFormat="1" applyFont="1" applyBorder="1" applyAlignment="1">
      <alignment horizontal="center" vertical="top"/>
    </xf>
    <xf numFmtId="49" fontId="8" fillId="0" borderId="8" xfId="0" applyNumberFormat="1" applyFont="1" applyBorder="1" applyAlignment="1">
      <alignment horizontal="center" vertical="top"/>
    </xf>
    <xf numFmtId="49" fontId="8" fillId="0" borderId="20" xfId="0" applyNumberFormat="1" applyFont="1" applyBorder="1" applyAlignment="1">
      <alignment horizontal="center" vertical="top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25" fillId="0" borderId="10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top"/>
    </xf>
    <xf numFmtId="49" fontId="7" fillId="2" borderId="10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top"/>
    </xf>
    <xf numFmtId="164" fontId="8" fillId="0" borderId="29" xfId="0" applyNumberFormat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 wrapText="1"/>
    </xf>
    <xf numFmtId="164" fontId="8" fillId="2" borderId="24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 vertical="center"/>
    </xf>
    <xf numFmtId="164" fontId="8" fillId="2" borderId="29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0" fontId="16" fillId="2" borderId="10" xfId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19" fillId="0" borderId="25" xfId="0" applyNumberFormat="1" applyFont="1" applyBorder="1" applyAlignment="1">
      <alignment horizontal="left" vertical="top"/>
    </xf>
    <xf numFmtId="49" fontId="19" fillId="0" borderId="26" xfId="0" applyNumberFormat="1" applyFont="1" applyBorder="1" applyAlignment="1">
      <alignment horizontal="left" vertical="top"/>
    </xf>
    <xf numFmtId="49" fontId="19" fillId="0" borderId="27" xfId="0" applyNumberFormat="1" applyFont="1" applyBorder="1" applyAlignment="1">
      <alignment horizontal="left" vertical="top"/>
    </xf>
    <xf numFmtId="49" fontId="19" fillId="0" borderId="30" xfId="0" applyNumberFormat="1" applyFont="1" applyBorder="1" applyAlignment="1">
      <alignment horizontal="left" vertical="top"/>
    </xf>
    <xf numFmtId="49" fontId="19" fillId="0" borderId="31" xfId="0" applyNumberFormat="1" applyFont="1" applyBorder="1" applyAlignment="1">
      <alignment horizontal="left" vertical="top"/>
    </xf>
    <xf numFmtId="49" fontId="19" fillId="0" borderId="32" xfId="0" applyNumberFormat="1" applyFont="1" applyBorder="1" applyAlignment="1">
      <alignment horizontal="left" vertical="top"/>
    </xf>
    <xf numFmtId="49" fontId="16" fillId="0" borderId="21" xfId="0" applyNumberFormat="1" applyFont="1" applyBorder="1" applyAlignment="1">
      <alignment horizontal="center" vertical="center"/>
    </xf>
    <xf numFmtId="49" fontId="16" fillId="0" borderId="22" xfId="0" applyNumberFormat="1" applyFont="1" applyBorder="1" applyAlignment="1">
      <alignment horizontal="center" vertical="center"/>
    </xf>
    <xf numFmtId="49" fontId="16" fillId="0" borderId="23" xfId="0" applyNumberFormat="1" applyFont="1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left" vertical="center" wrapText="1"/>
    </xf>
    <xf numFmtId="49" fontId="16" fillId="2" borderId="6" xfId="0" applyNumberFormat="1" applyFont="1" applyFill="1" applyBorder="1" applyAlignment="1">
      <alignment horizontal="left" vertical="center" wrapText="1"/>
    </xf>
    <xf numFmtId="49" fontId="16" fillId="2" borderId="7" xfId="0" applyNumberFormat="1" applyFont="1" applyFill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49" fontId="18" fillId="0" borderId="39" xfId="0" applyNumberFormat="1" applyFont="1" applyBorder="1" applyAlignment="1">
      <alignment horizontal="left" vertical="top"/>
    </xf>
    <xf numFmtId="49" fontId="18" fillId="0" borderId="22" xfId="0" applyNumberFormat="1" applyFont="1" applyBorder="1" applyAlignment="1">
      <alignment horizontal="left" vertical="top"/>
    </xf>
    <xf numFmtId="49" fontId="18" fillId="0" borderId="40" xfId="0" applyNumberFormat="1" applyFont="1" applyBorder="1" applyAlignment="1">
      <alignment horizontal="left" vertical="top"/>
    </xf>
    <xf numFmtId="49" fontId="13" fillId="0" borderId="5" xfId="0" applyNumberFormat="1" applyFont="1" applyBorder="1" applyAlignment="1">
      <alignment horizontal="left" vertical="top" wrapText="1"/>
    </xf>
    <xf numFmtId="49" fontId="13" fillId="0" borderId="6" xfId="0" applyNumberFormat="1" applyFont="1" applyBorder="1" applyAlignment="1">
      <alignment horizontal="left" vertical="top" wrapText="1"/>
    </xf>
    <xf numFmtId="49" fontId="13" fillId="0" borderId="7" xfId="0" applyNumberFormat="1" applyFont="1" applyBorder="1" applyAlignment="1">
      <alignment horizontal="left" vertical="top" wrapText="1"/>
    </xf>
    <xf numFmtId="49" fontId="13" fillId="0" borderId="6" xfId="0" applyNumberFormat="1" applyFont="1" applyBorder="1" applyAlignment="1">
      <alignment horizontal="left" vertical="top"/>
    </xf>
    <xf numFmtId="49" fontId="13" fillId="0" borderId="7" xfId="0" applyNumberFormat="1" applyFont="1" applyBorder="1" applyAlignment="1">
      <alignment horizontal="left" vertical="top"/>
    </xf>
    <xf numFmtId="49" fontId="8" fillId="0" borderId="15" xfId="0" applyNumberFormat="1" applyFont="1" applyBorder="1" applyAlignment="1">
      <alignment horizontal="center" vertical="top"/>
    </xf>
    <xf numFmtId="49" fontId="8" fillId="0" borderId="8" xfId="0" applyNumberFormat="1" applyFont="1" applyBorder="1" applyAlignment="1">
      <alignment horizontal="center" vertical="top"/>
    </xf>
    <xf numFmtId="49" fontId="8" fillId="0" borderId="20" xfId="0" applyNumberFormat="1" applyFont="1" applyBorder="1" applyAlignment="1">
      <alignment horizontal="center" vertical="top"/>
    </xf>
    <xf numFmtId="49" fontId="8" fillId="0" borderId="4" xfId="0" applyNumberFormat="1" applyFont="1" applyBorder="1" applyAlignment="1">
      <alignment horizontal="center" vertical="top"/>
    </xf>
    <xf numFmtId="49" fontId="8" fillId="0" borderId="9" xfId="0" applyNumberFormat="1" applyFont="1" applyBorder="1" applyAlignment="1">
      <alignment horizontal="center" vertical="top"/>
    </xf>
    <xf numFmtId="49" fontId="8" fillId="0" borderId="12" xfId="0" applyNumberFormat="1" applyFont="1" applyBorder="1" applyAlignment="1">
      <alignment horizontal="center" vertical="top"/>
    </xf>
    <xf numFmtId="0" fontId="15" fillId="0" borderId="16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left" vertical="top" wrapText="1"/>
    </xf>
    <xf numFmtId="49" fontId="12" fillId="0" borderId="6" xfId="0" applyNumberFormat="1" applyFont="1" applyBorder="1" applyAlignment="1">
      <alignment horizontal="left" vertical="top" wrapText="1"/>
    </xf>
    <xf numFmtId="49" fontId="12" fillId="0" borderId="7" xfId="0" applyNumberFormat="1" applyFont="1" applyBorder="1" applyAlignment="1">
      <alignment horizontal="left" vertical="top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textRotation="90"/>
    </xf>
    <xf numFmtId="0" fontId="9" fillId="0" borderId="9" xfId="0" applyFont="1" applyBorder="1" applyAlignment="1">
      <alignment horizontal="center" vertical="center" textRotation="90"/>
    </xf>
    <xf numFmtId="0" fontId="9" fillId="0" borderId="12" xfId="0" applyFont="1" applyBorder="1" applyAlignment="1">
      <alignment horizontal="center" vertical="center" textRotation="90"/>
    </xf>
    <xf numFmtId="0" fontId="10" fillId="0" borderId="1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4" fontId="5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top"/>
    </xf>
    <xf numFmtId="49" fontId="8" fillId="2" borderId="8" xfId="0" applyNumberFormat="1" applyFont="1" applyFill="1" applyBorder="1" applyAlignment="1">
      <alignment horizontal="center" vertical="top"/>
    </xf>
    <xf numFmtId="49" fontId="8" fillId="2" borderId="11" xfId="0" applyNumberFormat="1" applyFont="1" applyFill="1" applyBorder="1" applyAlignment="1">
      <alignment horizontal="center" vertical="top"/>
    </xf>
    <xf numFmtId="49" fontId="8" fillId="2" borderId="15" xfId="0" applyNumberFormat="1" applyFont="1" applyFill="1" applyBorder="1" applyAlignment="1">
      <alignment horizontal="center" vertical="top"/>
    </xf>
    <xf numFmtId="49" fontId="8" fillId="2" borderId="20" xfId="0" applyNumberFormat="1" applyFont="1" applyFill="1" applyBorder="1" applyAlignment="1">
      <alignment horizontal="center" vertical="top"/>
    </xf>
    <xf numFmtId="49" fontId="8" fillId="0" borderId="35" xfId="0" applyNumberFormat="1" applyFont="1" applyBorder="1" applyAlignment="1">
      <alignment horizontal="center" vertical="top"/>
    </xf>
    <xf numFmtId="49" fontId="16" fillId="0" borderId="33" xfId="0" applyNumberFormat="1" applyFont="1" applyBorder="1" applyAlignment="1">
      <alignment horizontal="center" vertical="center"/>
    </xf>
    <xf numFmtId="49" fontId="16" fillId="0" borderId="26" xfId="0" applyNumberFormat="1" applyFont="1" applyBorder="1" applyAlignment="1">
      <alignment horizontal="center" vertical="center"/>
    </xf>
    <xf numFmtId="49" fontId="16" fillId="0" borderId="34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left" vertical="center" wrapText="1"/>
    </xf>
    <xf numFmtId="49" fontId="16" fillId="0" borderId="6" xfId="0" applyNumberFormat="1" applyFont="1" applyBorder="1" applyAlignment="1">
      <alignment horizontal="left" vertical="center" wrapText="1"/>
    </xf>
    <xf numFmtId="49" fontId="16" fillId="0" borderId="7" xfId="0" applyNumberFormat="1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top" wrapText="1"/>
    </xf>
    <xf numFmtId="0" fontId="21" fillId="0" borderId="36" xfId="0" applyFont="1" applyBorder="1" applyAlignment="1">
      <alignment horizontal="left" vertical="top" wrapText="1"/>
    </xf>
    <xf numFmtId="49" fontId="18" fillId="0" borderId="25" xfId="0" applyNumberFormat="1" applyFont="1" applyBorder="1" applyAlignment="1">
      <alignment horizontal="left" vertical="top"/>
    </xf>
    <xf numFmtId="49" fontId="18" fillId="0" borderId="26" xfId="0" applyNumberFormat="1" applyFont="1" applyBorder="1" applyAlignment="1">
      <alignment horizontal="left" vertical="top"/>
    </xf>
    <xf numFmtId="49" fontId="18" fillId="0" borderId="27" xfId="0" applyNumberFormat="1" applyFont="1" applyBorder="1" applyAlignment="1">
      <alignment horizontal="left" vertical="top"/>
    </xf>
    <xf numFmtId="49" fontId="16" fillId="2" borderId="37" xfId="0" applyNumberFormat="1" applyFont="1" applyFill="1" applyBorder="1" applyAlignment="1">
      <alignment horizontal="left" vertical="center"/>
    </xf>
    <xf numFmtId="49" fontId="18" fillId="2" borderId="37" xfId="0" applyNumberFormat="1" applyFont="1" applyFill="1" applyBorder="1" applyAlignment="1">
      <alignment horizontal="left" vertical="center"/>
    </xf>
    <xf numFmtId="49" fontId="18" fillId="2" borderId="38" xfId="0" applyNumberFormat="1" applyFont="1" applyFill="1" applyBorder="1" applyAlignment="1">
      <alignment horizontal="left" vertical="center"/>
    </xf>
    <xf numFmtId="49" fontId="8" fillId="0" borderId="3" xfId="0" applyNumberFormat="1" applyFont="1" applyBorder="1" applyAlignment="1">
      <alignment horizontal="center" vertical="top"/>
    </xf>
    <xf numFmtId="49" fontId="8" fillId="0" borderId="11" xfId="0" applyNumberFormat="1" applyFont="1" applyBorder="1" applyAlignment="1">
      <alignment horizontal="center" vertical="top"/>
    </xf>
    <xf numFmtId="49" fontId="14" fillId="0" borderId="4" xfId="0" applyNumberFormat="1" applyFont="1" applyBorder="1" applyAlignment="1">
      <alignment horizontal="center" vertical="top" wrapText="1"/>
    </xf>
    <xf numFmtId="49" fontId="14" fillId="0" borderId="12" xfId="0" applyNumberFormat="1" applyFont="1" applyBorder="1" applyAlignment="1">
      <alignment horizontal="center" vertical="top" wrapText="1"/>
    </xf>
    <xf numFmtId="49" fontId="14" fillId="0" borderId="9" xfId="0" applyNumberFormat="1" applyFont="1" applyBorder="1" applyAlignment="1">
      <alignment horizontal="center" vertical="top" wrapText="1"/>
    </xf>
    <xf numFmtId="49" fontId="13" fillId="2" borderId="5" xfId="0" applyNumberFormat="1" applyFont="1" applyFill="1" applyBorder="1" applyAlignment="1">
      <alignment horizontal="left" vertical="top" wrapText="1"/>
    </xf>
    <xf numFmtId="49" fontId="13" fillId="2" borderId="6" xfId="0" applyNumberFormat="1" applyFont="1" applyFill="1" applyBorder="1" applyAlignment="1">
      <alignment horizontal="left" vertical="top" wrapText="1"/>
    </xf>
    <xf numFmtId="49" fontId="13" fillId="2" borderId="7" xfId="0" applyNumberFormat="1" applyFont="1" applyFill="1" applyBorder="1" applyAlignment="1">
      <alignment horizontal="left" vertical="top" wrapText="1"/>
    </xf>
    <xf numFmtId="49" fontId="13" fillId="2" borderId="6" xfId="0" applyNumberFormat="1" applyFont="1" applyFill="1" applyBorder="1" applyAlignment="1">
      <alignment horizontal="left" vertical="top"/>
    </xf>
    <xf numFmtId="49" fontId="13" fillId="2" borderId="7" xfId="0" applyNumberFormat="1" applyFont="1" applyFill="1" applyBorder="1" applyAlignment="1">
      <alignment horizontal="left" vertical="top"/>
    </xf>
  </cellXfs>
  <cellStyles count="2">
    <cellStyle name="Įprastas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5"/>
  <sheetViews>
    <sheetView topLeftCell="E25" zoomScale="110" zoomScaleNormal="110" workbookViewId="0">
      <selection activeCell="H7" sqref="H7:N7"/>
    </sheetView>
  </sheetViews>
  <sheetFormatPr defaultRowHeight="14.5" x14ac:dyDescent="0.35"/>
  <cols>
    <col min="1" max="1" width="3.453125" customWidth="1"/>
    <col min="2" max="2" width="5.81640625" customWidth="1"/>
    <col min="3" max="3" width="4.81640625" customWidth="1"/>
    <col min="4" max="4" width="4" customWidth="1"/>
    <col min="5" max="5" width="16.26953125" customWidth="1"/>
    <col min="7" max="7" width="16" customWidth="1"/>
    <col min="8" max="8" width="17.453125" customWidth="1"/>
    <col min="9" max="9" width="12.453125" hidden="1" customWidth="1"/>
    <col min="10" max="11" width="9.1796875" hidden="1" customWidth="1"/>
    <col min="12" max="13" width="18.26953125" customWidth="1"/>
    <col min="14" max="14" width="17.453125" customWidth="1"/>
    <col min="15" max="15" width="10.54296875" customWidth="1"/>
    <col min="16" max="16" width="13.453125" customWidth="1"/>
    <col min="17" max="17" width="15" customWidth="1"/>
    <col min="18" max="18" width="10.1796875" customWidth="1"/>
    <col min="19" max="19" width="7" customWidth="1"/>
    <col min="20" max="20" width="6.7265625" customWidth="1"/>
    <col min="21" max="21" width="2.81640625" customWidth="1"/>
  </cols>
  <sheetData>
    <row r="1" spans="1:21" x14ac:dyDescent="0.35">
      <c r="O1" s="1" t="s">
        <v>28</v>
      </c>
    </row>
    <row r="2" spans="1:21" x14ac:dyDescent="0.35">
      <c r="O2" s="1" t="s">
        <v>27</v>
      </c>
    </row>
    <row r="3" spans="1:21" x14ac:dyDescent="0.35">
      <c r="O3" s="1" t="s">
        <v>26</v>
      </c>
    </row>
    <row r="4" spans="1:21" x14ac:dyDescent="0.35">
      <c r="O4" s="2"/>
    </row>
    <row r="5" spans="1:21" ht="20.25" customHeight="1" x14ac:dyDescent="0.35">
      <c r="E5" s="134" t="s">
        <v>91</v>
      </c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</row>
    <row r="6" spans="1:21" x14ac:dyDescent="0.35">
      <c r="F6" s="5"/>
      <c r="G6" s="5"/>
      <c r="H6" s="7"/>
      <c r="I6" s="7"/>
      <c r="J6" s="7"/>
      <c r="K6" s="7"/>
      <c r="L6" s="136">
        <v>45926</v>
      </c>
      <c r="M6" s="136"/>
      <c r="N6" s="7"/>
      <c r="O6" s="7"/>
      <c r="P6" s="6"/>
      <c r="Q6" s="6"/>
      <c r="R6" s="6"/>
      <c r="S6" s="6"/>
    </row>
    <row r="7" spans="1:21" x14ac:dyDescent="0.35">
      <c r="F7" s="5"/>
      <c r="G7" s="5"/>
      <c r="H7" s="137" t="s">
        <v>0</v>
      </c>
      <c r="I7" s="137"/>
      <c r="J7" s="137"/>
      <c r="K7" s="137"/>
      <c r="L7" s="137"/>
      <c r="M7" s="137"/>
      <c r="N7" s="137"/>
      <c r="O7" s="6"/>
      <c r="P7" s="6"/>
      <c r="Q7" s="6"/>
      <c r="R7" s="6"/>
      <c r="S7" s="6"/>
    </row>
    <row r="8" spans="1:21" ht="8.25" customHeight="1" x14ac:dyDescent="0.35">
      <c r="O8" s="2"/>
    </row>
    <row r="9" spans="1:21" ht="19.899999999999999" customHeight="1" x14ac:dyDescent="0.35">
      <c r="A9" s="154" t="s">
        <v>1</v>
      </c>
      <c r="B9" s="138" t="s">
        <v>2</v>
      </c>
      <c r="C9" s="138" t="s">
        <v>3</v>
      </c>
      <c r="D9" s="138" t="s">
        <v>4</v>
      </c>
      <c r="E9" s="157" t="s">
        <v>5</v>
      </c>
      <c r="F9" s="138" t="s">
        <v>6</v>
      </c>
      <c r="G9" s="141" t="s">
        <v>84</v>
      </c>
      <c r="H9" s="143" t="s">
        <v>83</v>
      </c>
      <c r="I9" s="145"/>
      <c r="J9" s="146"/>
      <c r="K9" s="147"/>
      <c r="L9" s="143" t="s">
        <v>64</v>
      </c>
      <c r="M9" s="143" t="s">
        <v>29</v>
      </c>
      <c r="N9" s="143" t="s">
        <v>32</v>
      </c>
      <c r="O9" s="151" t="s">
        <v>7</v>
      </c>
      <c r="P9" s="151" t="s">
        <v>8</v>
      </c>
      <c r="Q9" s="119" t="s">
        <v>25</v>
      </c>
      <c r="R9" s="120"/>
      <c r="S9" s="120"/>
      <c r="T9" s="120"/>
      <c r="U9" s="121"/>
    </row>
    <row r="10" spans="1:21" ht="23.25" customHeight="1" x14ac:dyDescent="0.35">
      <c r="A10" s="155"/>
      <c r="B10" s="139"/>
      <c r="C10" s="139"/>
      <c r="D10" s="139"/>
      <c r="E10" s="158"/>
      <c r="F10" s="139"/>
      <c r="G10" s="142"/>
      <c r="H10" s="144"/>
      <c r="I10" s="8"/>
      <c r="J10" s="8"/>
      <c r="K10" s="8"/>
      <c r="L10" s="148"/>
      <c r="M10" s="148"/>
      <c r="N10" s="148"/>
      <c r="O10" s="152"/>
      <c r="P10" s="152"/>
      <c r="Q10" s="122" t="s">
        <v>9</v>
      </c>
      <c r="R10" s="122" t="s">
        <v>10</v>
      </c>
      <c r="S10" s="125" t="s">
        <v>11</v>
      </c>
      <c r="T10" s="126"/>
      <c r="U10" s="127"/>
    </row>
    <row r="11" spans="1:21" ht="27.75" customHeight="1" x14ac:dyDescent="0.35">
      <c r="A11" s="155"/>
      <c r="B11" s="139"/>
      <c r="C11" s="139"/>
      <c r="D11" s="139"/>
      <c r="E11" s="158"/>
      <c r="F11" s="139"/>
      <c r="G11" s="149" t="s">
        <v>14</v>
      </c>
      <c r="H11" s="149" t="s">
        <v>14</v>
      </c>
      <c r="I11" s="145" t="s">
        <v>12</v>
      </c>
      <c r="J11" s="147"/>
      <c r="K11" s="138" t="s">
        <v>13</v>
      </c>
      <c r="L11" s="148"/>
      <c r="M11" s="148"/>
      <c r="N11" s="148"/>
      <c r="O11" s="152"/>
      <c r="P11" s="152"/>
      <c r="Q11" s="123"/>
      <c r="R11" s="123"/>
      <c r="S11" s="128"/>
      <c r="T11" s="129"/>
      <c r="U11" s="130"/>
    </row>
    <row r="12" spans="1:21" ht="3" hidden="1" customHeight="1" x14ac:dyDescent="0.35">
      <c r="A12" s="156"/>
      <c r="B12" s="140"/>
      <c r="C12" s="140"/>
      <c r="D12" s="140"/>
      <c r="E12" s="159"/>
      <c r="F12" s="140"/>
      <c r="G12" s="150"/>
      <c r="H12" s="150"/>
      <c r="I12" s="9" t="s">
        <v>14</v>
      </c>
      <c r="J12" s="9" t="s">
        <v>15</v>
      </c>
      <c r="K12" s="140"/>
      <c r="L12" s="144"/>
      <c r="M12" s="144"/>
      <c r="N12" s="144"/>
      <c r="O12" s="153"/>
      <c r="P12" s="153"/>
      <c r="Q12" s="124"/>
      <c r="R12" s="124"/>
      <c r="S12" s="131"/>
      <c r="T12" s="132"/>
      <c r="U12" s="133"/>
    </row>
    <row r="13" spans="1:21" ht="12.75" customHeight="1" x14ac:dyDescent="0.35">
      <c r="A13" s="55" t="s">
        <v>17</v>
      </c>
      <c r="B13" s="116" t="s">
        <v>74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8"/>
    </row>
    <row r="14" spans="1:21" ht="12.75" customHeight="1" x14ac:dyDescent="0.35">
      <c r="A14" s="55" t="s">
        <v>17</v>
      </c>
      <c r="B14" s="11" t="s">
        <v>16</v>
      </c>
      <c r="C14" s="93" t="s">
        <v>66</v>
      </c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5"/>
    </row>
    <row r="15" spans="1:21" ht="13.5" customHeight="1" x14ac:dyDescent="0.35">
      <c r="A15" s="55" t="s">
        <v>17</v>
      </c>
      <c r="B15" s="11" t="s">
        <v>16</v>
      </c>
      <c r="C15" s="11" t="s">
        <v>16</v>
      </c>
      <c r="D15" s="93" t="s">
        <v>67</v>
      </c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7"/>
    </row>
    <row r="16" spans="1:21" ht="11.25" customHeight="1" x14ac:dyDescent="0.35">
      <c r="A16" s="163" t="s">
        <v>17</v>
      </c>
      <c r="B16" s="101" t="s">
        <v>16</v>
      </c>
      <c r="C16" s="101" t="s">
        <v>16</v>
      </c>
      <c r="D16" s="101" t="s">
        <v>16</v>
      </c>
      <c r="E16" s="113" t="s">
        <v>23</v>
      </c>
      <c r="F16" s="31" t="s">
        <v>68</v>
      </c>
      <c r="G16" s="31"/>
      <c r="H16" s="14"/>
      <c r="I16" s="13">
        <v>116.53100000000001</v>
      </c>
      <c r="J16" s="13">
        <v>116.53100000000001</v>
      </c>
      <c r="K16" s="13">
        <v>116.53100000000001</v>
      </c>
      <c r="L16" s="14">
        <v>40</v>
      </c>
      <c r="M16" s="14">
        <v>40.799999999999997</v>
      </c>
      <c r="N16" s="14">
        <v>42</v>
      </c>
      <c r="O16" s="104"/>
      <c r="P16" s="105"/>
      <c r="Q16" s="105"/>
      <c r="R16" s="105"/>
      <c r="S16" s="105"/>
      <c r="T16" s="105"/>
      <c r="U16" s="106"/>
    </row>
    <row r="17" spans="1:21" ht="11.25" customHeight="1" x14ac:dyDescent="0.35">
      <c r="A17" s="161"/>
      <c r="B17" s="102"/>
      <c r="C17" s="102"/>
      <c r="D17" s="102"/>
      <c r="E17" s="114"/>
      <c r="F17" s="31" t="s">
        <v>24</v>
      </c>
      <c r="G17" s="31"/>
      <c r="H17" s="14"/>
      <c r="I17" s="13"/>
      <c r="J17" s="13"/>
      <c r="K17" s="13"/>
      <c r="L17" s="63">
        <v>433.72300000000001</v>
      </c>
      <c r="M17" s="63">
        <v>438.62299999999999</v>
      </c>
      <c r="N17" s="63">
        <v>439.41199999999998</v>
      </c>
      <c r="O17" s="107"/>
      <c r="P17" s="108"/>
      <c r="Q17" s="108"/>
      <c r="R17" s="108"/>
      <c r="S17" s="108"/>
      <c r="T17" s="108"/>
      <c r="U17" s="109"/>
    </row>
    <row r="18" spans="1:21" ht="12" customHeight="1" x14ac:dyDescent="0.35">
      <c r="A18" s="161"/>
      <c r="B18" s="102"/>
      <c r="C18" s="102"/>
      <c r="D18" s="102"/>
      <c r="E18" s="114"/>
      <c r="F18" s="31" t="s">
        <v>69</v>
      </c>
      <c r="G18" s="31"/>
      <c r="H18" s="14"/>
      <c r="I18" s="13"/>
      <c r="J18" s="13"/>
      <c r="K18" s="13"/>
      <c r="L18" s="14">
        <v>0.8</v>
      </c>
      <c r="M18" s="14">
        <v>0.8</v>
      </c>
      <c r="N18" s="14">
        <v>0.8</v>
      </c>
      <c r="O18" s="107"/>
      <c r="P18" s="108"/>
      <c r="Q18" s="108"/>
      <c r="R18" s="108"/>
      <c r="S18" s="108"/>
      <c r="T18" s="108"/>
      <c r="U18" s="109"/>
    </row>
    <row r="19" spans="1:21" ht="13.5" customHeight="1" x14ac:dyDescent="0.35">
      <c r="A19" s="164"/>
      <c r="B19" s="103"/>
      <c r="C19" s="103"/>
      <c r="D19" s="103"/>
      <c r="E19" s="115"/>
      <c r="F19" s="33" t="s">
        <v>19</v>
      </c>
      <c r="G19" s="13">
        <f>G16+G17+G18</f>
        <v>0</v>
      </c>
      <c r="H19" s="13">
        <f>H16+H17+H18</f>
        <v>0</v>
      </c>
      <c r="I19" s="13" t="e">
        <f>#REF!+#REF!+#REF!</f>
        <v>#REF!</v>
      </c>
      <c r="J19" s="13" t="e">
        <f>#REF!+#REF!+#REF!</f>
        <v>#REF!</v>
      </c>
      <c r="K19" s="13" t="e">
        <f>#REF!+#REF!+#REF!</f>
        <v>#REF!</v>
      </c>
      <c r="L19" s="13">
        <f>L16+L17+L18</f>
        <v>474.52300000000002</v>
      </c>
      <c r="M19" s="13">
        <f>M16+M17+M18</f>
        <v>480.22300000000001</v>
      </c>
      <c r="N19" s="13">
        <f>N16+N17+N18</f>
        <v>482.21199999999999</v>
      </c>
      <c r="O19" s="110"/>
      <c r="P19" s="111"/>
      <c r="Q19" s="111"/>
      <c r="R19" s="111"/>
      <c r="S19" s="111"/>
      <c r="T19" s="111"/>
      <c r="U19" s="112"/>
    </row>
    <row r="20" spans="1:21" ht="12" customHeight="1" x14ac:dyDescent="0.35">
      <c r="A20" s="160" t="s">
        <v>17</v>
      </c>
      <c r="B20" s="165" t="s">
        <v>16</v>
      </c>
      <c r="C20" s="165" t="s">
        <v>16</v>
      </c>
      <c r="D20" s="165" t="s">
        <v>17</v>
      </c>
      <c r="E20" s="113" t="s">
        <v>75</v>
      </c>
      <c r="F20" s="31" t="s">
        <v>70</v>
      </c>
      <c r="G20" s="31"/>
      <c r="H20" s="14"/>
      <c r="I20" s="13"/>
      <c r="J20" s="13"/>
      <c r="K20" s="13"/>
      <c r="L20" s="63">
        <v>1001.575</v>
      </c>
      <c r="M20" s="63">
        <v>1001.575</v>
      </c>
      <c r="N20" s="63">
        <v>1001.575</v>
      </c>
      <c r="O20" s="104"/>
      <c r="P20" s="105"/>
      <c r="Q20" s="105"/>
      <c r="R20" s="105"/>
      <c r="S20" s="105"/>
      <c r="T20" s="105"/>
      <c r="U20" s="106"/>
    </row>
    <row r="21" spans="1:21" ht="12" customHeight="1" x14ac:dyDescent="0.35">
      <c r="A21" s="161"/>
      <c r="B21" s="102"/>
      <c r="C21" s="102"/>
      <c r="D21" s="102"/>
      <c r="E21" s="114"/>
      <c r="F21" s="31" t="s">
        <v>24</v>
      </c>
      <c r="G21" s="31"/>
      <c r="H21" s="14"/>
      <c r="I21" s="13"/>
      <c r="J21" s="13"/>
      <c r="K21" s="13"/>
      <c r="L21" s="13"/>
      <c r="M21" s="13"/>
      <c r="N21" s="13"/>
      <c r="O21" s="107"/>
      <c r="P21" s="108"/>
      <c r="Q21" s="108"/>
      <c r="R21" s="108"/>
      <c r="S21" s="108"/>
      <c r="T21" s="108"/>
      <c r="U21" s="109"/>
    </row>
    <row r="22" spans="1:21" ht="12" customHeight="1" x14ac:dyDescent="0.35">
      <c r="A22" s="161"/>
      <c r="B22" s="102"/>
      <c r="C22" s="102"/>
      <c r="D22" s="102"/>
      <c r="E22" s="114"/>
      <c r="F22" s="31" t="s">
        <v>71</v>
      </c>
      <c r="G22" s="56"/>
      <c r="H22" s="14"/>
      <c r="I22" s="15"/>
      <c r="J22" s="15"/>
      <c r="K22" s="15"/>
      <c r="L22" s="14"/>
      <c r="M22" s="13"/>
      <c r="N22" s="13"/>
      <c r="O22" s="107"/>
      <c r="P22" s="108"/>
      <c r="Q22" s="108"/>
      <c r="R22" s="108"/>
      <c r="S22" s="108"/>
      <c r="T22" s="108"/>
      <c r="U22" s="109"/>
    </row>
    <row r="23" spans="1:21" ht="12.75" customHeight="1" x14ac:dyDescent="0.35">
      <c r="A23" s="161"/>
      <c r="B23" s="102"/>
      <c r="C23" s="102"/>
      <c r="D23" s="102"/>
      <c r="E23" s="114"/>
      <c r="F23" s="31" t="s">
        <v>72</v>
      </c>
      <c r="G23" s="31"/>
      <c r="H23" s="14"/>
      <c r="I23" s="15"/>
      <c r="J23" s="15"/>
      <c r="K23" s="15"/>
      <c r="L23" s="14"/>
      <c r="M23" s="13"/>
      <c r="N23" s="13"/>
      <c r="O23" s="107"/>
      <c r="P23" s="108"/>
      <c r="Q23" s="108"/>
      <c r="R23" s="108"/>
      <c r="S23" s="108"/>
      <c r="T23" s="108"/>
      <c r="U23" s="109"/>
    </row>
    <row r="24" spans="1:21" ht="12.75" customHeight="1" x14ac:dyDescent="0.35">
      <c r="A24" s="162"/>
      <c r="B24" s="103"/>
      <c r="C24" s="103"/>
      <c r="D24" s="103"/>
      <c r="E24" s="115"/>
      <c r="F24" s="33" t="s">
        <v>19</v>
      </c>
      <c r="G24" s="13">
        <f>G20+G22+G21+G23</f>
        <v>0</v>
      </c>
      <c r="H24" s="13">
        <f>H20+H22+H23+H21</f>
        <v>0</v>
      </c>
      <c r="I24" s="17" t="e">
        <f>I20+#REF!+I22</f>
        <v>#REF!</v>
      </c>
      <c r="J24" s="17" t="e">
        <f>J20+#REF!+J22</f>
        <v>#REF!</v>
      </c>
      <c r="K24" s="17" t="e">
        <f>K20+#REF!+K22</f>
        <v>#REF!</v>
      </c>
      <c r="L24" s="13">
        <f>L20+L21+L22+L23</f>
        <v>1001.575</v>
      </c>
      <c r="M24" s="13">
        <f t="shared" ref="M24:N24" si="0">M20+M21+M22+M23</f>
        <v>1001.575</v>
      </c>
      <c r="N24" s="13">
        <f t="shared" si="0"/>
        <v>1001.575</v>
      </c>
      <c r="O24" s="110"/>
      <c r="P24" s="111"/>
      <c r="Q24" s="111"/>
      <c r="R24" s="111"/>
      <c r="S24" s="111"/>
      <c r="T24" s="111"/>
      <c r="U24" s="112"/>
    </row>
    <row r="25" spans="1:21" ht="72.75" customHeight="1" x14ac:dyDescent="0.35">
      <c r="A25" s="166" t="s">
        <v>16</v>
      </c>
      <c r="B25" s="167"/>
      <c r="C25" s="167"/>
      <c r="D25" s="168"/>
      <c r="E25" s="169" t="s">
        <v>76</v>
      </c>
      <c r="F25" s="170"/>
      <c r="G25" s="170"/>
      <c r="H25" s="170"/>
      <c r="I25" s="170"/>
      <c r="J25" s="170"/>
      <c r="K25" s="170"/>
      <c r="L25" s="170"/>
      <c r="M25" s="170"/>
      <c r="N25" s="171"/>
      <c r="O25" s="36" t="s">
        <v>77</v>
      </c>
      <c r="P25" s="36" t="s">
        <v>80</v>
      </c>
      <c r="Q25" s="59" t="s">
        <v>88</v>
      </c>
      <c r="R25" s="35" t="s">
        <v>89</v>
      </c>
      <c r="S25" s="87">
        <v>61</v>
      </c>
      <c r="T25" s="88"/>
      <c r="U25" s="89"/>
    </row>
    <row r="26" spans="1:21" ht="12.75" customHeight="1" x14ac:dyDescent="0.35">
      <c r="A26" s="160" t="s">
        <v>17</v>
      </c>
      <c r="B26" s="165" t="s">
        <v>16</v>
      </c>
      <c r="C26" s="165" t="s">
        <v>17</v>
      </c>
      <c r="D26" s="165" t="s">
        <v>31</v>
      </c>
      <c r="E26" s="113" t="s">
        <v>82</v>
      </c>
      <c r="F26" s="31" t="s">
        <v>68</v>
      </c>
      <c r="G26" s="31"/>
      <c r="H26" s="14"/>
      <c r="I26" s="14"/>
      <c r="J26" s="14"/>
      <c r="K26" s="14"/>
      <c r="L26" s="14">
        <v>0.2</v>
      </c>
      <c r="M26" s="14">
        <v>0.2</v>
      </c>
      <c r="N26" s="14">
        <v>0.2</v>
      </c>
      <c r="O26" s="104"/>
      <c r="P26" s="105"/>
      <c r="Q26" s="105"/>
      <c r="R26" s="105"/>
      <c r="S26" s="105"/>
      <c r="T26" s="105"/>
      <c r="U26" s="106"/>
    </row>
    <row r="27" spans="1:21" ht="12.75" customHeight="1" x14ac:dyDescent="0.35">
      <c r="A27" s="161"/>
      <c r="B27" s="102"/>
      <c r="C27" s="102"/>
      <c r="D27" s="102"/>
      <c r="E27" s="114"/>
      <c r="F27" s="65" t="s">
        <v>70</v>
      </c>
      <c r="G27" s="65"/>
      <c r="H27" s="66"/>
      <c r="I27" s="66"/>
      <c r="J27" s="66"/>
      <c r="K27" s="66"/>
      <c r="L27" s="66"/>
      <c r="M27" s="66"/>
      <c r="N27" s="66"/>
      <c r="O27" s="107"/>
      <c r="P27" s="108"/>
      <c r="Q27" s="108"/>
      <c r="R27" s="108"/>
      <c r="S27" s="108"/>
      <c r="T27" s="108"/>
      <c r="U27" s="109"/>
    </row>
    <row r="28" spans="1:21" ht="30.75" customHeight="1" x14ac:dyDescent="0.35">
      <c r="A28" s="161"/>
      <c r="B28" s="102"/>
      <c r="C28" s="102"/>
      <c r="D28" s="102"/>
      <c r="E28" s="114"/>
      <c r="F28" s="52" t="s">
        <v>19</v>
      </c>
      <c r="G28" s="68">
        <f>G24+G26+G25+G27</f>
        <v>0</v>
      </c>
      <c r="H28" s="53">
        <v>0</v>
      </c>
      <c r="I28" s="53" t="e">
        <f>I26+#REF!+#REF!</f>
        <v>#REF!</v>
      </c>
      <c r="J28" s="53" t="e">
        <f>J26+#REF!+#REF!</f>
        <v>#REF!</v>
      </c>
      <c r="K28" s="53" t="e">
        <f>K26+#REF!+#REF!</f>
        <v>#REF!</v>
      </c>
      <c r="L28" s="53">
        <f>L26</f>
        <v>0.2</v>
      </c>
      <c r="M28" s="53">
        <f>M26</f>
        <v>0.2</v>
      </c>
      <c r="N28" s="53">
        <f>N26</f>
        <v>0.2</v>
      </c>
      <c r="O28" s="110"/>
      <c r="P28" s="111"/>
      <c r="Q28" s="111"/>
      <c r="R28" s="111"/>
      <c r="S28" s="111"/>
      <c r="T28" s="111"/>
      <c r="U28" s="112"/>
    </row>
    <row r="29" spans="1:21" ht="15" hidden="1" customHeight="1" x14ac:dyDescent="0.35">
      <c r="A29" s="43"/>
      <c r="B29" s="41"/>
      <c r="C29" s="41"/>
      <c r="D29" s="39"/>
      <c r="E29" s="37"/>
      <c r="F29" s="12" t="s">
        <v>24</v>
      </c>
      <c r="G29" s="31" t="s">
        <v>30</v>
      </c>
      <c r="H29" s="13">
        <v>259.29399999999998</v>
      </c>
      <c r="I29" s="15"/>
      <c r="J29" s="15"/>
      <c r="K29" s="15"/>
      <c r="L29" s="14">
        <v>259.29399999999998</v>
      </c>
      <c r="M29" s="13">
        <v>250.97399999999999</v>
      </c>
      <c r="N29" s="13">
        <v>250.97399999999999</v>
      </c>
      <c r="O29" s="45"/>
      <c r="P29" s="46"/>
      <c r="Q29" s="46"/>
      <c r="R29" s="46"/>
      <c r="S29" s="46"/>
      <c r="T29" s="46"/>
      <c r="U29" s="47"/>
    </row>
    <row r="30" spans="1:21" ht="23.25" hidden="1" customHeight="1" x14ac:dyDescent="0.35">
      <c r="A30" s="44"/>
      <c r="B30" s="42"/>
      <c r="C30" s="42"/>
      <c r="D30" s="40"/>
      <c r="E30" s="38"/>
      <c r="F30" s="16" t="s">
        <v>19</v>
      </c>
      <c r="G30" s="13" t="e">
        <f>#REF!+G29</f>
        <v>#REF!</v>
      </c>
      <c r="H30" s="13" t="e">
        <f>#REF!+H29</f>
        <v>#REF!</v>
      </c>
      <c r="I30" s="17" t="e">
        <f>#REF!+#REF!+I29</f>
        <v>#REF!</v>
      </c>
      <c r="J30" s="17" t="e">
        <f>#REF!+#REF!+J29</f>
        <v>#REF!</v>
      </c>
      <c r="K30" s="17" t="e">
        <f>#REF!+#REF!+K29</f>
        <v>#REF!</v>
      </c>
      <c r="L30" s="13" t="e">
        <f>#REF!+L29</f>
        <v>#REF!</v>
      </c>
      <c r="M30" s="13" t="e">
        <f>#REF!+M29</f>
        <v>#REF!</v>
      </c>
      <c r="N30" s="13" t="e">
        <f>#REF!+N29</f>
        <v>#REF!</v>
      </c>
      <c r="O30" s="48"/>
      <c r="P30" s="49"/>
      <c r="Q30" s="49"/>
      <c r="R30" s="49"/>
      <c r="S30" s="49"/>
      <c r="T30" s="49"/>
      <c r="U30" s="50"/>
    </row>
    <row r="31" spans="1:21" ht="33" hidden="1" customHeight="1" x14ac:dyDescent="0.35">
      <c r="B31" s="26"/>
      <c r="C31" s="26"/>
      <c r="D31" s="172"/>
      <c r="E31" s="173"/>
      <c r="F31" s="173"/>
      <c r="G31" s="27"/>
      <c r="H31" s="28"/>
      <c r="I31" s="28"/>
      <c r="J31" s="28"/>
      <c r="K31" s="28"/>
      <c r="L31" s="28"/>
      <c r="M31" s="28"/>
      <c r="N31" s="29"/>
      <c r="O31" s="29"/>
      <c r="P31" s="29"/>
      <c r="Q31" s="30"/>
      <c r="R31" s="30"/>
    </row>
    <row r="32" spans="1:21" ht="72" customHeight="1" x14ac:dyDescent="0.35">
      <c r="A32" s="166" t="s">
        <v>17</v>
      </c>
      <c r="B32" s="167"/>
      <c r="C32" s="167"/>
      <c r="D32" s="168"/>
      <c r="E32" s="177" t="s">
        <v>81</v>
      </c>
      <c r="F32" s="178"/>
      <c r="G32" s="178"/>
      <c r="H32" s="178"/>
      <c r="I32" s="178"/>
      <c r="J32" s="178"/>
      <c r="K32" s="178"/>
      <c r="L32" s="178"/>
      <c r="M32" s="178"/>
      <c r="N32" s="179"/>
      <c r="O32" s="67" t="s">
        <v>77</v>
      </c>
      <c r="P32" s="36" t="s">
        <v>80</v>
      </c>
      <c r="Q32" s="64" t="s">
        <v>90</v>
      </c>
      <c r="R32" s="35" t="s">
        <v>89</v>
      </c>
      <c r="S32" s="87">
        <v>20</v>
      </c>
      <c r="T32" s="88"/>
      <c r="U32" s="89"/>
    </row>
    <row r="33" spans="1:21" ht="12.75" customHeight="1" x14ac:dyDescent="0.35">
      <c r="A33" s="18"/>
      <c r="B33" s="19"/>
      <c r="C33" s="174" t="s">
        <v>20</v>
      </c>
      <c r="D33" s="175"/>
      <c r="E33" s="175"/>
      <c r="F33" s="176"/>
      <c r="G33" s="54">
        <v>0</v>
      </c>
      <c r="H33" s="54">
        <v>0</v>
      </c>
      <c r="I33" s="54" t="e">
        <f>I19+I24+I28+#REF!+#REF!+#REF!</f>
        <v>#REF!</v>
      </c>
      <c r="J33" s="54" t="e">
        <f>J19+J24+J28+#REF!+#REF!+#REF!</f>
        <v>#REF!</v>
      </c>
      <c r="K33" s="54" t="e">
        <f>K19+K24+K28+#REF!+#REF!+#REF!</f>
        <v>#REF!</v>
      </c>
      <c r="L33" s="54">
        <v>1476.298</v>
      </c>
      <c r="M33" s="54">
        <v>1481.998</v>
      </c>
      <c r="N33" s="54">
        <v>1483.9870000000001</v>
      </c>
      <c r="O33" s="69"/>
      <c r="P33" s="69"/>
      <c r="Q33" s="69"/>
      <c r="R33" s="69"/>
      <c r="S33" s="69"/>
      <c r="T33" s="69"/>
      <c r="U33" s="70"/>
    </row>
    <row r="34" spans="1:21" ht="12" customHeight="1" x14ac:dyDescent="0.35">
      <c r="A34" s="18"/>
      <c r="B34" s="19"/>
      <c r="C34" s="75" t="s">
        <v>21</v>
      </c>
      <c r="D34" s="76"/>
      <c r="E34" s="76"/>
      <c r="F34" s="77"/>
      <c r="G34" s="54">
        <v>0</v>
      </c>
      <c r="H34" s="54">
        <v>0</v>
      </c>
      <c r="I34" s="20"/>
      <c r="J34" s="20"/>
      <c r="K34" s="20"/>
      <c r="L34" s="54">
        <v>1476.298</v>
      </c>
      <c r="M34" s="20">
        <v>1481.998</v>
      </c>
      <c r="N34" s="20">
        <v>1483.9870000000001</v>
      </c>
      <c r="O34" s="71"/>
      <c r="P34" s="71"/>
      <c r="Q34" s="71"/>
      <c r="R34" s="71"/>
      <c r="S34" s="71"/>
      <c r="T34" s="71"/>
      <c r="U34" s="72"/>
    </row>
    <row r="35" spans="1:21" ht="14.25" customHeight="1" x14ac:dyDescent="0.35">
      <c r="A35" s="21"/>
      <c r="B35" s="22"/>
      <c r="C35" s="78" t="s">
        <v>22</v>
      </c>
      <c r="D35" s="79"/>
      <c r="E35" s="79"/>
      <c r="F35" s="80"/>
      <c r="G35" s="54">
        <v>0</v>
      </c>
      <c r="H35" s="58">
        <v>0</v>
      </c>
      <c r="I35" s="23"/>
      <c r="J35" s="23"/>
      <c r="K35" s="23"/>
      <c r="L35" s="54">
        <v>1476.298</v>
      </c>
      <c r="M35" s="23">
        <v>1481.998</v>
      </c>
      <c r="N35" s="23">
        <v>1483.9870000000001</v>
      </c>
      <c r="O35" s="73"/>
      <c r="P35" s="73"/>
      <c r="Q35" s="73"/>
      <c r="R35" s="73"/>
      <c r="S35" s="73"/>
      <c r="T35" s="73"/>
      <c r="U35" s="74"/>
    </row>
  </sheetData>
  <mergeCells count="57">
    <mergeCell ref="O33:U35"/>
    <mergeCell ref="C33:F33"/>
    <mergeCell ref="A32:D32"/>
    <mergeCell ref="E32:N32"/>
    <mergeCell ref="S32:U32"/>
    <mergeCell ref="C35:F35"/>
    <mergeCell ref="C34:F34"/>
    <mergeCell ref="D31:F31"/>
    <mergeCell ref="C14:U14"/>
    <mergeCell ref="B16:B19"/>
    <mergeCell ref="C16:C19"/>
    <mergeCell ref="D16:D19"/>
    <mergeCell ref="E20:E24"/>
    <mergeCell ref="D20:D24"/>
    <mergeCell ref="C20:C24"/>
    <mergeCell ref="B20:B24"/>
    <mergeCell ref="E16:E19"/>
    <mergeCell ref="E26:E28"/>
    <mergeCell ref="O26:U28"/>
    <mergeCell ref="O20:U24"/>
    <mergeCell ref="A26:A28"/>
    <mergeCell ref="B26:B28"/>
    <mergeCell ref="C26:C28"/>
    <mergeCell ref="D26:D28"/>
    <mergeCell ref="O16:U19"/>
    <mergeCell ref="S25:U25"/>
    <mergeCell ref="A25:D25"/>
    <mergeCell ref="E25:N25"/>
    <mergeCell ref="B13:U13"/>
    <mergeCell ref="I11:J11"/>
    <mergeCell ref="K11:K12"/>
    <mergeCell ref="D15:U15"/>
    <mergeCell ref="A20:A24"/>
    <mergeCell ref="A9:A12"/>
    <mergeCell ref="B9:B12"/>
    <mergeCell ref="C9:C12"/>
    <mergeCell ref="D9:D12"/>
    <mergeCell ref="Q10:Q12"/>
    <mergeCell ref="R10:R12"/>
    <mergeCell ref="M9:M12"/>
    <mergeCell ref="A16:A19"/>
    <mergeCell ref="S10:U12"/>
    <mergeCell ref="E9:E12"/>
    <mergeCell ref="E5:S5"/>
    <mergeCell ref="L6:M6"/>
    <mergeCell ref="H7:N7"/>
    <mergeCell ref="F9:F12"/>
    <mergeCell ref="I9:K9"/>
    <mergeCell ref="L9:L12"/>
    <mergeCell ref="N9:N12"/>
    <mergeCell ref="O9:O12"/>
    <mergeCell ref="P9:P12"/>
    <mergeCell ref="G9:G10"/>
    <mergeCell ref="H9:H10"/>
    <mergeCell ref="G11:G12"/>
    <mergeCell ref="H11:H12"/>
    <mergeCell ref="Q9:U9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4FBD1-6210-4B83-8D4A-31B99AE5F2A0}">
  <sheetPr>
    <pageSetUpPr fitToPage="1"/>
  </sheetPr>
  <dimension ref="A1:U26"/>
  <sheetViews>
    <sheetView tabSelected="1" topLeftCell="A13" zoomScale="110" zoomScaleNormal="110" workbookViewId="0">
      <selection activeCell="F7" sqref="F7"/>
    </sheetView>
  </sheetViews>
  <sheetFormatPr defaultRowHeight="14.5" x14ac:dyDescent="0.35"/>
  <cols>
    <col min="1" max="1" width="3.453125" customWidth="1"/>
    <col min="2" max="2" width="5.81640625" customWidth="1"/>
    <col min="3" max="3" width="4.81640625" customWidth="1"/>
    <col min="4" max="4" width="4" customWidth="1"/>
    <col min="5" max="5" width="16.26953125" customWidth="1"/>
    <col min="7" max="7" width="16" customWidth="1"/>
    <col min="8" max="8" width="17.453125" customWidth="1"/>
    <col min="9" max="9" width="12.453125" hidden="1" customWidth="1"/>
    <col min="10" max="11" width="9.1796875" hidden="1" customWidth="1"/>
    <col min="12" max="13" width="18.26953125" customWidth="1"/>
    <col min="14" max="14" width="17.453125" customWidth="1"/>
    <col min="15" max="15" width="10.54296875" customWidth="1"/>
    <col min="16" max="16" width="13.453125" customWidth="1"/>
    <col min="17" max="17" width="18" customWidth="1"/>
    <col min="18" max="18" width="5.81640625" customWidth="1"/>
    <col min="19" max="19" width="7" customWidth="1"/>
    <col min="20" max="20" width="6.7265625" customWidth="1"/>
    <col min="21" max="21" width="5.1796875" customWidth="1"/>
  </cols>
  <sheetData>
    <row r="1" spans="1:21" x14ac:dyDescent="0.35">
      <c r="O1" s="1" t="s">
        <v>28</v>
      </c>
    </row>
    <row r="2" spans="1:21" x14ac:dyDescent="0.35">
      <c r="O2" s="1" t="s">
        <v>27</v>
      </c>
    </row>
    <row r="3" spans="1:21" x14ac:dyDescent="0.35">
      <c r="O3" s="1" t="s">
        <v>26</v>
      </c>
    </row>
    <row r="4" spans="1:21" x14ac:dyDescent="0.35">
      <c r="O4" s="2"/>
    </row>
    <row r="5" spans="1:21" x14ac:dyDescent="0.35">
      <c r="F5" s="3"/>
      <c r="G5" s="3"/>
      <c r="H5" s="3"/>
      <c r="I5" s="3"/>
      <c r="J5" s="3"/>
      <c r="K5" s="4"/>
      <c r="L5" s="4"/>
      <c r="M5" s="4"/>
      <c r="N5" s="4"/>
      <c r="O5" s="4"/>
      <c r="P5" s="4"/>
    </row>
    <row r="6" spans="1:21" ht="32.25" customHeight="1" x14ac:dyDescent="0.35">
      <c r="E6" s="134" t="s">
        <v>91</v>
      </c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</row>
    <row r="7" spans="1:21" x14ac:dyDescent="0.35">
      <c r="F7" s="5"/>
      <c r="G7" s="5"/>
      <c r="H7" s="5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21" x14ac:dyDescent="0.35">
      <c r="F8" s="5"/>
      <c r="G8" s="5"/>
      <c r="H8" s="7"/>
      <c r="I8" s="7"/>
      <c r="J8" s="7"/>
      <c r="K8" s="7"/>
      <c r="L8" s="136">
        <v>45926</v>
      </c>
      <c r="M8" s="136"/>
      <c r="N8" s="7"/>
      <c r="O8" s="7"/>
      <c r="P8" s="6"/>
      <c r="Q8" s="6"/>
      <c r="R8" s="6"/>
      <c r="S8" s="6"/>
    </row>
    <row r="9" spans="1:21" x14ac:dyDescent="0.35">
      <c r="F9" s="5"/>
      <c r="G9" s="5"/>
      <c r="H9" s="137" t="s">
        <v>0</v>
      </c>
      <c r="I9" s="137"/>
      <c r="J9" s="137"/>
      <c r="K9" s="137"/>
      <c r="L9" s="137"/>
      <c r="M9" s="137"/>
      <c r="N9" s="137"/>
      <c r="O9" s="6"/>
      <c r="P9" s="6"/>
      <c r="Q9" s="6"/>
      <c r="R9" s="6"/>
      <c r="S9" s="6"/>
    </row>
    <row r="10" spans="1:21" ht="15" customHeight="1" x14ac:dyDescent="0.35">
      <c r="O10" s="2"/>
    </row>
    <row r="11" spans="1:21" ht="19.899999999999999" customHeight="1" x14ac:dyDescent="0.35">
      <c r="A11" s="154" t="s">
        <v>1</v>
      </c>
      <c r="B11" s="138" t="s">
        <v>2</v>
      </c>
      <c r="C11" s="138" t="s">
        <v>3</v>
      </c>
      <c r="D11" s="138" t="s">
        <v>4</v>
      </c>
      <c r="E11" s="157" t="s">
        <v>5</v>
      </c>
      <c r="F11" s="138" t="s">
        <v>6</v>
      </c>
      <c r="G11" s="141" t="s">
        <v>84</v>
      </c>
      <c r="H11" s="143" t="s">
        <v>83</v>
      </c>
      <c r="I11" s="145"/>
      <c r="J11" s="146"/>
      <c r="K11" s="147"/>
      <c r="L11" s="143" t="s">
        <v>64</v>
      </c>
      <c r="M11" s="143" t="s">
        <v>29</v>
      </c>
      <c r="N11" s="143" t="s">
        <v>32</v>
      </c>
      <c r="O11" s="151" t="s">
        <v>7</v>
      </c>
      <c r="P11" s="151" t="s">
        <v>8</v>
      </c>
      <c r="Q11" s="119" t="s">
        <v>25</v>
      </c>
      <c r="R11" s="120"/>
      <c r="S11" s="120"/>
      <c r="T11" s="120"/>
      <c r="U11" s="121"/>
    </row>
    <row r="12" spans="1:21" ht="30.65" customHeight="1" x14ac:dyDescent="0.35">
      <c r="A12" s="155"/>
      <c r="B12" s="139"/>
      <c r="C12" s="139"/>
      <c r="D12" s="139"/>
      <c r="E12" s="158"/>
      <c r="F12" s="139"/>
      <c r="G12" s="142"/>
      <c r="H12" s="144"/>
      <c r="I12" s="8"/>
      <c r="J12" s="8"/>
      <c r="K12" s="8"/>
      <c r="L12" s="148"/>
      <c r="M12" s="148"/>
      <c r="N12" s="148"/>
      <c r="O12" s="152"/>
      <c r="P12" s="152"/>
      <c r="Q12" s="122" t="s">
        <v>9</v>
      </c>
      <c r="R12" s="122" t="s">
        <v>10</v>
      </c>
      <c r="S12" s="125" t="s">
        <v>11</v>
      </c>
      <c r="T12" s="126"/>
      <c r="U12" s="127"/>
    </row>
    <row r="13" spans="1:21" ht="30.75" customHeight="1" x14ac:dyDescent="0.35">
      <c r="A13" s="155"/>
      <c r="B13" s="139"/>
      <c r="C13" s="139"/>
      <c r="D13" s="139"/>
      <c r="E13" s="158"/>
      <c r="F13" s="139"/>
      <c r="G13" s="149" t="s">
        <v>14</v>
      </c>
      <c r="H13" s="149" t="s">
        <v>14</v>
      </c>
      <c r="I13" s="145" t="s">
        <v>12</v>
      </c>
      <c r="J13" s="147"/>
      <c r="K13" s="138" t="s">
        <v>13</v>
      </c>
      <c r="L13" s="148"/>
      <c r="M13" s="148"/>
      <c r="N13" s="148"/>
      <c r="O13" s="152"/>
      <c r="P13" s="152"/>
      <c r="Q13" s="123"/>
      <c r="R13" s="123"/>
      <c r="S13" s="128"/>
      <c r="T13" s="129"/>
      <c r="U13" s="130"/>
    </row>
    <row r="14" spans="1:21" ht="6" customHeight="1" x14ac:dyDescent="0.35">
      <c r="A14" s="156"/>
      <c r="B14" s="140"/>
      <c r="C14" s="140"/>
      <c r="D14" s="140"/>
      <c r="E14" s="159"/>
      <c r="F14" s="140"/>
      <c r="G14" s="150"/>
      <c r="H14" s="150"/>
      <c r="I14" s="9" t="s">
        <v>14</v>
      </c>
      <c r="J14" s="9" t="s">
        <v>15</v>
      </c>
      <c r="K14" s="140"/>
      <c r="L14" s="144"/>
      <c r="M14" s="144"/>
      <c r="N14" s="144"/>
      <c r="O14" s="153"/>
      <c r="P14" s="153"/>
      <c r="Q14" s="124"/>
      <c r="R14" s="124"/>
      <c r="S14" s="131"/>
      <c r="T14" s="132"/>
      <c r="U14" s="133"/>
    </row>
    <row r="15" spans="1:21" ht="15" customHeight="1" x14ac:dyDescent="0.35">
      <c r="A15" s="32" t="s">
        <v>52</v>
      </c>
      <c r="B15" s="116" t="s">
        <v>54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8"/>
    </row>
    <row r="16" spans="1:21" ht="13.5" customHeight="1" x14ac:dyDescent="0.35">
      <c r="A16" s="32" t="s">
        <v>52</v>
      </c>
      <c r="B16" s="11" t="s">
        <v>16</v>
      </c>
      <c r="C16" s="93" t="s">
        <v>55</v>
      </c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5"/>
    </row>
    <row r="17" spans="1:21" ht="14.25" customHeight="1" x14ac:dyDescent="0.35">
      <c r="A17" s="32" t="s">
        <v>52</v>
      </c>
      <c r="B17" s="11" t="s">
        <v>16</v>
      </c>
      <c r="C17" s="11" t="s">
        <v>17</v>
      </c>
      <c r="D17" s="93" t="s">
        <v>56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7"/>
    </row>
    <row r="18" spans="1:21" ht="12" customHeight="1" x14ac:dyDescent="0.35">
      <c r="A18" s="98" t="s">
        <v>52</v>
      </c>
      <c r="B18" s="101" t="s">
        <v>16</v>
      </c>
      <c r="C18" s="101" t="s">
        <v>17</v>
      </c>
      <c r="D18" s="101" t="s">
        <v>33</v>
      </c>
      <c r="E18" s="182" t="s">
        <v>57</v>
      </c>
      <c r="F18" s="31" t="s">
        <v>51</v>
      </c>
      <c r="G18" s="31"/>
      <c r="H18" s="14"/>
      <c r="I18" s="13"/>
      <c r="J18" s="13"/>
      <c r="K18" s="13"/>
      <c r="L18" s="63">
        <v>34.25</v>
      </c>
      <c r="M18" s="63">
        <v>34.25</v>
      </c>
      <c r="N18" s="63">
        <v>34.25</v>
      </c>
      <c r="O18" s="104"/>
      <c r="P18" s="105"/>
      <c r="Q18" s="105"/>
      <c r="R18" s="105"/>
      <c r="S18" s="105"/>
      <c r="T18" s="105"/>
      <c r="U18" s="106"/>
    </row>
    <row r="19" spans="1:21" ht="12.75" customHeight="1" x14ac:dyDescent="0.35">
      <c r="A19" s="99"/>
      <c r="B19" s="102"/>
      <c r="C19" s="102"/>
      <c r="D19" s="102"/>
      <c r="E19" s="184"/>
      <c r="F19" s="31" t="s">
        <v>73</v>
      </c>
      <c r="G19" s="31"/>
      <c r="H19" s="14"/>
      <c r="I19" s="13"/>
      <c r="J19" s="13"/>
      <c r="K19" s="13"/>
      <c r="L19" s="13"/>
      <c r="M19" s="13"/>
      <c r="N19" s="13"/>
      <c r="O19" s="107"/>
      <c r="P19" s="108"/>
      <c r="Q19" s="108"/>
      <c r="R19" s="108"/>
      <c r="S19" s="108"/>
      <c r="T19" s="108"/>
      <c r="U19" s="109"/>
    </row>
    <row r="20" spans="1:21" ht="14.25" customHeight="1" x14ac:dyDescent="0.35">
      <c r="A20" s="100"/>
      <c r="B20" s="103"/>
      <c r="C20" s="103"/>
      <c r="D20" s="103"/>
      <c r="E20" s="183"/>
      <c r="F20" s="33" t="s">
        <v>19</v>
      </c>
      <c r="G20" s="13">
        <v>0</v>
      </c>
      <c r="H20" s="13">
        <v>0</v>
      </c>
      <c r="I20" s="13" t="e">
        <f>#REF!+#REF!+#REF!</f>
        <v>#REF!</v>
      </c>
      <c r="J20" s="13" t="e">
        <f>#REF!+#REF!+#REF!</f>
        <v>#REF!</v>
      </c>
      <c r="K20" s="13" t="e">
        <f>#REF!+#REF!+#REF!</f>
        <v>#REF!</v>
      </c>
      <c r="L20" s="13">
        <v>34.25</v>
      </c>
      <c r="M20" s="13">
        <v>34.25</v>
      </c>
      <c r="N20" s="13">
        <v>34.25</v>
      </c>
      <c r="O20" s="110"/>
      <c r="P20" s="111"/>
      <c r="Q20" s="111"/>
      <c r="R20" s="111"/>
      <c r="S20" s="111"/>
      <c r="T20" s="111"/>
      <c r="U20" s="112"/>
    </row>
    <row r="21" spans="1:21" ht="12" customHeight="1" x14ac:dyDescent="0.35">
      <c r="A21" s="180" t="s">
        <v>52</v>
      </c>
      <c r="B21" s="165" t="s">
        <v>16</v>
      </c>
      <c r="C21" s="165" t="s">
        <v>17</v>
      </c>
      <c r="D21" s="165" t="s">
        <v>53</v>
      </c>
      <c r="E21" s="182" t="s">
        <v>58</v>
      </c>
      <c r="F21" s="31" t="s">
        <v>51</v>
      </c>
      <c r="G21" s="31"/>
      <c r="H21" s="14"/>
      <c r="I21" s="13">
        <v>233.77099999999999</v>
      </c>
      <c r="J21" s="13">
        <v>233.77099999999999</v>
      </c>
      <c r="K21" s="13">
        <v>233.77099999999999</v>
      </c>
      <c r="L21" s="14">
        <v>0.28000000000000003</v>
      </c>
      <c r="M21" s="14">
        <v>0.28000000000000003</v>
      </c>
      <c r="N21" s="14">
        <v>0.28000000000000003</v>
      </c>
      <c r="O21" s="104"/>
      <c r="P21" s="105"/>
      <c r="Q21" s="105"/>
      <c r="R21" s="105"/>
      <c r="S21" s="105"/>
      <c r="T21" s="105"/>
      <c r="U21" s="106"/>
    </row>
    <row r="22" spans="1:21" ht="15.75" customHeight="1" x14ac:dyDescent="0.35">
      <c r="A22" s="181"/>
      <c r="B22" s="103"/>
      <c r="C22" s="103"/>
      <c r="D22" s="103"/>
      <c r="E22" s="183"/>
      <c r="F22" s="33" t="s">
        <v>19</v>
      </c>
      <c r="G22" s="13">
        <v>0</v>
      </c>
      <c r="H22" s="13">
        <v>0</v>
      </c>
      <c r="I22" s="17" t="e">
        <f>I21+#REF!+#REF!</f>
        <v>#REF!</v>
      </c>
      <c r="J22" s="17" t="e">
        <f>J21+#REF!+#REF!</f>
        <v>#REF!</v>
      </c>
      <c r="K22" s="17" t="e">
        <f>K21+#REF!+#REF!</f>
        <v>#REF!</v>
      </c>
      <c r="L22" s="13">
        <v>0.28000000000000003</v>
      </c>
      <c r="M22" s="13">
        <v>0.28000000000000003</v>
      </c>
      <c r="N22" s="13">
        <v>0.28000000000000003</v>
      </c>
      <c r="O22" s="110"/>
      <c r="P22" s="111"/>
      <c r="Q22" s="111"/>
      <c r="R22" s="111"/>
      <c r="S22" s="111"/>
      <c r="T22" s="111"/>
      <c r="U22" s="112"/>
    </row>
    <row r="23" spans="1:21" ht="39.75" customHeight="1" x14ac:dyDescent="0.35">
      <c r="A23" s="166" t="s">
        <v>16</v>
      </c>
      <c r="B23" s="167"/>
      <c r="C23" s="167"/>
      <c r="D23" s="168"/>
      <c r="E23" s="169" t="s">
        <v>59</v>
      </c>
      <c r="F23" s="170"/>
      <c r="G23" s="170"/>
      <c r="H23" s="170"/>
      <c r="I23" s="170"/>
      <c r="J23" s="170"/>
      <c r="K23" s="170"/>
      <c r="L23" s="170"/>
      <c r="M23" s="170"/>
      <c r="N23" s="171"/>
      <c r="O23" s="36" t="s">
        <v>60</v>
      </c>
      <c r="P23" s="36" t="s">
        <v>61</v>
      </c>
      <c r="Q23" s="64" t="s">
        <v>85</v>
      </c>
      <c r="R23" s="35" t="s">
        <v>63</v>
      </c>
      <c r="S23" s="87">
        <v>100</v>
      </c>
      <c r="T23" s="88"/>
      <c r="U23" s="89"/>
    </row>
    <row r="24" spans="1:21" x14ac:dyDescent="0.35">
      <c r="A24" s="18"/>
      <c r="B24" s="19"/>
      <c r="C24" s="90" t="s">
        <v>20</v>
      </c>
      <c r="D24" s="91"/>
      <c r="E24" s="91"/>
      <c r="F24" s="92"/>
      <c r="G24" s="54">
        <v>0</v>
      </c>
      <c r="H24" s="54">
        <v>0</v>
      </c>
      <c r="I24" s="54"/>
      <c r="J24" s="54"/>
      <c r="K24" s="54"/>
      <c r="L24" s="60">
        <v>34.53</v>
      </c>
      <c r="M24" s="61">
        <v>34.53</v>
      </c>
      <c r="N24" s="61">
        <v>34.53</v>
      </c>
      <c r="O24" s="69"/>
      <c r="P24" s="69"/>
      <c r="Q24" s="69"/>
      <c r="R24" s="69"/>
      <c r="S24" s="69"/>
      <c r="T24" s="69"/>
      <c r="U24" s="70"/>
    </row>
    <row r="25" spans="1:21" x14ac:dyDescent="0.35">
      <c r="A25" s="18"/>
      <c r="B25" s="19"/>
      <c r="C25" s="75" t="s">
        <v>21</v>
      </c>
      <c r="D25" s="76"/>
      <c r="E25" s="76"/>
      <c r="F25" s="77"/>
      <c r="G25" s="54">
        <v>0</v>
      </c>
      <c r="H25" s="54">
        <v>0</v>
      </c>
      <c r="I25" s="54"/>
      <c r="J25" s="54"/>
      <c r="K25" s="54"/>
      <c r="L25" s="60">
        <v>34.53</v>
      </c>
      <c r="M25" s="60">
        <v>34.53</v>
      </c>
      <c r="N25" s="60">
        <v>34.53</v>
      </c>
      <c r="O25" s="71"/>
      <c r="P25" s="71"/>
      <c r="Q25" s="71"/>
      <c r="R25" s="71"/>
      <c r="S25" s="71"/>
      <c r="T25" s="71"/>
      <c r="U25" s="72"/>
    </row>
    <row r="26" spans="1:21" x14ac:dyDescent="0.35">
      <c r="A26" s="21"/>
      <c r="B26" s="22"/>
      <c r="C26" s="78" t="s">
        <v>22</v>
      </c>
      <c r="D26" s="79"/>
      <c r="E26" s="79"/>
      <c r="F26" s="80"/>
      <c r="G26" s="54">
        <v>0</v>
      </c>
      <c r="H26" s="58">
        <v>0</v>
      </c>
      <c r="I26" s="58"/>
      <c r="J26" s="58"/>
      <c r="K26" s="58"/>
      <c r="L26" s="62">
        <v>34.53</v>
      </c>
      <c r="M26" s="62">
        <v>34.53</v>
      </c>
      <c r="N26" s="62">
        <v>34.53</v>
      </c>
      <c r="O26" s="73"/>
      <c r="P26" s="73"/>
      <c r="Q26" s="73"/>
      <c r="R26" s="73"/>
      <c r="S26" s="73"/>
      <c r="T26" s="73"/>
      <c r="U26" s="74"/>
    </row>
  </sheetData>
  <mergeCells count="47">
    <mergeCell ref="A11:A14"/>
    <mergeCell ref="B11:B14"/>
    <mergeCell ref="C11:C14"/>
    <mergeCell ref="D11:D14"/>
    <mergeCell ref="E11:E14"/>
    <mergeCell ref="E6:S6"/>
    <mergeCell ref="L8:M8"/>
    <mergeCell ref="H9:N9"/>
    <mergeCell ref="F11:F14"/>
    <mergeCell ref="G11:G12"/>
    <mergeCell ref="H11:H12"/>
    <mergeCell ref="I11:K11"/>
    <mergeCell ref="L11:L14"/>
    <mergeCell ref="M11:M14"/>
    <mergeCell ref="N11:N14"/>
    <mergeCell ref="G13:G14"/>
    <mergeCell ref="H13:H14"/>
    <mergeCell ref="I13:J13"/>
    <mergeCell ref="K13:K14"/>
    <mergeCell ref="O11:O14"/>
    <mergeCell ref="P11:P14"/>
    <mergeCell ref="O21:U22"/>
    <mergeCell ref="B15:U15"/>
    <mergeCell ref="C16:U16"/>
    <mergeCell ref="D17:U17"/>
    <mergeCell ref="Q11:U11"/>
    <mergeCell ref="Q12:Q14"/>
    <mergeCell ref="R12:R14"/>
    <mergeCell ref="S12:U14"/>
    <mergeCell ref="A18:A20"/>
    <mergeCell ref="B18:B20"/>
    <mergeCell ref="C18:C20"/>
    <mergeCell ref="D18:D20"/>
    <mergeCell ref="O18:U20"/>
    <mergeCell ref="E18:E20"/>
    <mergeCell ref="A21:A22"/>
    <mergeCell ref="B21:B22"/>
    <mergeCell ref="C21:C22"/>
    <mergeCell ref="D21:D22"/>
    <mergeCell ref="E21:E22"/>
    <mergeCell ref="O24:U26"/>
    <mergeCell ref="C25:F25"/>
    <mergeCell ref="C26:F26"/>
    <mergeCell ref="A23:D23"/>
    <mergeCell ref="E23:N23"/>
    <mergeCell ref="S23:U23"/>
    <mergeCell ref="C24:F24"/>
  </mergeCells>
  <pageMargins left="0.7" right="0.7" top="0.75" bottom="0.75" header="0.3" footer="0.3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D2625-7637-4180-BC6C-27DAF93D64BF}">
  <sheetPr>
    <pageSetUpPr fitToPage="1"/>
  </sheetPr>
  <dimension ref="A1:U24"/>
  <sheetViews>
    <sheetView zoomScale="110" zoomScaleNormal="110" workbookViewId="0">
      <selection activeCell="E6" sqref="E6:S6"/>
    </sheetView>
  </sheetViews>
  <sheetFormatPr defaultRowHeight="14.5" x14ac:dyDescent="0.35"/>
  <cols>
    <col min="1" max="1" width="3.453125" customWidth="1"/>
    <col min="2" max="2" width="5.81640625" customWidth="1"/>
    <col min="3" max="3" width="4.81640625" customWidth="1"/>
    <col min="4" max="4" width="4" customWidth="1"/>
    <col min="5" max="5" width="16.26953125" customWidth="1"/>
    <col min="7" max="7" width="16" customWidth="1"/>
    <col min="8" max="8" width="17.453125" customWidth="1"/>
    <col min="9" max="9" width="12.453125" hidden="1" customWidth="1"/>
    <col min="10" max="11" width="9.1796875" hidden="1" customWidth="1"/>
    <col min="12" max="13" width="18.26953125" customWidth="1"/>
    <col min="14" max="14" width="17.453125" customWidth="1"/>
    <col min="15" max="15" width="10.54296875" customWidth="1"/>
    <col min="16" max="16" width="13.453125" customWidth="1"/>
    <col min="17" max="17" width="18" customWidth="1"/>
    <col min="18" max="18" width="5.81640625" customWidth="1"/>
    <col min="19" max="19" width="7" customWidth="1"/>
    <col min="20" max="20" width="6.7265625" customWidth="1"/>
    <col min="21" max="21" width="5.1796875" customWidth="1"/>
  </cols>
  <sheetData>
    <row r="1" spans="1:21" x14ac:dyDescent="0.35">
      <c r="O1" s="1" t="s">
        <v>28</v>
      </c>
    </row>
    <row r="2" spans="1:21" x14ac:dyDescent="0.35">
      <c r="O2" s="1" t="s">
        <v>27</v>
      </c>
    </row>
    <row r="3" spans="1:21" x14ac:dyDescent="0.35">
      <c r="O3" s="1" t="s">
        <v>26</v>
      </c>
    </row>
    <row r="4" spans="1:21" x14ac:dyDescent="0.35">
      <c r="O4" s="2"/>
    </row>
    <row r="5" spans="1:21" x14ac:dyDescent="0.35">
      <c r="F5" s="3"/>
      <c r="G5" s="3"/>
      <c r="H5" s="3"/>
      <c r="I5" s="3"/>
      <c r="J5" s="3"/>
      <c r="K5" s="4"/>
      <c r="L5" s="4"/>
      <c r="M5" s="4"/>
      <c r="N5" s="4"/>
      <c r="O5" s="4"/>
      <c r="P5" s="4"/>
    </row>
    <row r="6" spans="1:21" ht="32.25" customHeight="1" x14ac:dyDescent="0.35">
      <c r="E6" s="134" t="s">
        <v>91</v>
      </c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</row>
    <row r="7" spans="1:21" x14ac:dyDescent="0.35">
      <c r="F7" s="5"/>
      <c r="G7" s="5"/>
      <c r="H7" s="5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21" x14ac:dyDescent="0.35">
      <c r="F8" s="5"/>
      <c r="G8" s="5"/>
      <c r="H8" s="7"/>
      <c r="I8" s="7"/>
      <c r="J8" s="7"/>
      <c r="K8" s="7"/>
      <c r="L8" s="136">
        <v>45926</v>
      </c>
      <c r="M8" s="136"/>
      <c r="N8" s="7"/>
      <c r="O8" s="7"/>
      <c r="P8" s="6"/>
      <c r="Q8" s="6"/>
      <c r="R8" s="6"/>
      <c r="S8" s="6"/>
    </row>
    <row r="9" spans="1:21" x14ac:dyDescent="0.35">
      <c r="F9" s="5"/>
      <c r="G9" s="5"/>
      <c r="H9" s="137" t="s">
        <v>0</v>
      </c>
      <c r="I9" s="137"/>
      <c r="J9" s="137"/>
      <c r="K9" s="137"/>
      <c r="L9" s="137"/>
      <c r="M9" s="137"/>
      <c r="N9" s="137"/>
      <c r="O9" s="6"/>
      <c r="P9" s="6"/>
      <c r="Q9" s="6"/>
      <c r="R9" s="6"/>
      <c r="S9" s="6"/>
    </row>
    <row r="10" spans="1:21" ht="15" customHeight="1" x14ac:dyDescent="0.35">
      <c r="O10" s="2"/>
    </row>
    <row r="11" spans="1:21" ht="19.899999999999999" customHeight="1" x14ac:dyDescent="0.35">
      <c r="A11" s="154" t="s">
        <v>1</v>
      </c>
      <c r="B11" s="138" t="s">
        <v>2</v>
      </c>
      <c r="C11" s="138" t="s">
        <v>3</v>
      </c>
      <c r="D11" s="138" t="s">
        <v>4</v>
      </c>
      <c r="E11" s="157" t="s">
        <v>5</v>
      </c>
      <c r="F11" s="138" t="s">
        <v>6</v>
      </c>
      <c r="G11" s="141" t="s">
        <v>84</v>
      </c>
      <c r="H11" s="143" t="s">
        <v>83</v>
      </c>
      <c r="I11" s="145"/>
      <c r="J11" s="146"/>
      <c r="K11" s="147"/>
      <c r="L11" s="143" t="s">
        <v>64</v>
      </c>
      <c r="M11" s="143" t="s">
        <v>29</v>
      </c>
      <c r="N11" s="143" t="s">
        <v>32</v>
      </c>
      <c r="O11" s="151" t="s">
        <v>7</v>
      </c>
      <c r="P11" s="151" t="s">
        <v>8</v>
      </c>
      <c r="Q11" s="119" t="s">
        <v>25</v>
      </c>
      <c r="R11" s="120"/>
      <c r="S11" s="120"/>
      <c r="T11" s="120"/>
      <c r="U11" s="121"/>
    </row>
    <row r="12" spans="1:21" ht="30.65" customHeight="1" x14ac:dyDescent="0.35">
      <c r="A12" s="155"/>
      <c r="B12" s="139"/>
      <c r="C12" s="139"/>
      <c r="D12" s="139"/>
      <c r="E12" s="158"/>
      <c r="F12" s="139"/>
      <c r="G12" s="142"/>
      <c r="H12" s="144"/>
      <c r="I12" s="8"/>
      <c r="J12" s="8"/>
      <c r="K12" s="8"/>
      <c r="L12" s="148"/>
      <c r="M12" s="148"/>
      <c r="N12" s="148"/>
      <c r="O12" s="152"/>
      <c r="P12" s="152"/>
      <c r="Q12" s="122" t="s">
        <v>9</v>
      </c>
      <c r="R12" s="122" t="s">
        <v>10</v>
      </c>
      <c r="S12" s="125" t="s">
        <v>11</v>
      </c>
      <c r="T12" s="126"/>
      <c r="U12" s="127"/>
    </row>
    <row r="13" spans="1:21" ht="30.75" customHeight="1" x14ac:dyDescent="0.35">
      <c r="A13" s="155"/>
      <c r="B13" s="139"/>
      <c r="C13" s="139"/>
      <c r="D13" s="139"/>
      <c r="E13" s="158"/>
      <c r="F13" s="139"/>
      <c r="G13" s="149" t="s">
        <v>14</v>
      </c>
      <c r="H13" s="149" t="s">
        <v>14</v>
      </c>
      <c r="I13" s="145" t="s">
        <v>12</v>
      </c>
      <c r="J13" s="147"/>
      <c r="K13" s="138" t="s">
        <v>13</v>
      </c>
      <c r="L13" s="148"/>
      <c r="M13" s="148"/>
      <c r="N13" s="148"/>
      <c r="O13" s="152"/>
      <c r="P13" s="152"/>
      <c r="Q13" s="123"/>
      <c r="R13" s="123"/>
      <c r="S13" s="128"/>
      <c r="T13" s="129"/>
      <c r="U13" s="130"/>
    </row>
    <row r="14" spans="1:21" ht="6" customHeight="1" x14ac:dyDescent="0.35">
      <c r="A14" s="156"/>
      <c r="B14" s="140"/>
      <c r="C14" s="140"/>
      <c r="D14" s="140"/>
      <c r="E14" s="159"/>
      <c r="F14" s="140"/>
      <c r="G14" s="150"/>
      <c r="H14" s="150"/>
      <c r="I14" s="9" t="s">
        <v>14</v>
      </c>
      <c r="J14" s="9" t="s">
        <v>15</v>
      </c>
      <c r="K14" s="140"/>
      <c r="L14" s="144"/>
      <c r="M14" s="144"/>
      <c r="N14" s="144"/>
      <c r="O14" s="153"/>
      <c r="P14" s="153"/>
      <c r="Q14" s="124"/>
      <c r="R14" s="124"/>
      <c r="S14" s="131"/>
      <c r="T14" s="132"/>
      <c r="U14" s="133"/>
    </row>
    <row r="15" spans="1:21" ht="15" customHeight="1" x14ac:dyDescent="0.35">
      <c r="A15" s="32" t="s">
        <v>47</v>
      </c>
      <c r="B15" s="116" t="s">
        <v>48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8"/>
    </row>
    <row r="16" spans="1:21" ht="16.5" customHeight="1" x14ac:dyDescent="0.35">
      <c r="A16" s="32" t="s">
        <v>47</v>
      </c>
      <c r="B16" s="11" t="s">
        <v>16</v>
      </c>
      <c r="C16" s="185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7"/>
    </row>
    <row r="17" spans="1:21" ht="16.5" customHeight="1" x14ac:dyDescent="0.35">
      <c r="A17" s="32" t="s">
        <v>47</v>
      </c>
      <c r="B17" s="11" t="s">
        <v>16</v>
      </c>
      <c r="C17" s="57" t="s">
        <v>16</v>
      </c>
      <c r="D17" s="185" t="s">
        <v>78</v>
      </c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9"/>
    </row>
    <row r="18" spans="1:21" ht="19.5" customHeight="1" x14ac:dyDescent="0.35">
      <c r="A18" s="98" t="s">
        <v>47</v>
      </c>
      <c r="B18" s="101" t="s">
        <v>16</v>
      </c>
      <c r="C18" s="101" t="s">
        <v>16</v>
      </c>
      <c r="D18" s="101" t="s">
        <v>16</v>
      </c>
      <c r="E18" s="113" t="s">
        <v>86</v>
      </c>
      <c r="F18" s="31" t="s">
        <v>49</v>
      </c>
      <c r="G18" s="31"/>
      <c r="H18" s="13"/>
      <c r="I18" s="13">
        <v>116.53100000000001</v>
      </c>
      <c r="J18" s="13">
        <v>116.53100000000001</v>
      </c>
      <c r="K18" s="13">
        <v>116.53100000000001</v>
      </c>
      <c r="L18" s="13">
        <v>2.8</v>
      </c>
      <c r="M18" s="13">
        <v>2.8</v>
      </c>
      <c r="N18" s="13">
        <v>2.8</v>
      </c>
      <c r="O18" s="104"/>
      <c r="P18" s="105"/>
      <c r="Q18" s="105"/>
      <c r="R18" s="105"/>
      <c r="S18" s="105"/>
      <c r="T18" s="105"/>
      <c r="U18" s="106"/>
    </row>
    <row r="19" spans="1:21" ht="16.5" customHeight="1" x14ac:dyDescent="0.35">
      <c r="A19" s="99"/>
      <c r="B19" s="102"/>
      <c r="C19" s="102"/>
      <c r="D19" s="102"/>
      <c r="E19" s="114"/>
      <c r="F19" s="31" t="s">
        <v>45</v>
      </c>
      <c r="G19" s="31"/>
      <c r="H19" s="13"/>
      <c r="I19" s="13">
        <v>9</v>
      </c>
      <c r="J19" s="13">
        <v>9</v>
      </c>
      <c r="K19" s="13">
        <v>9</v>
      </c>
      <c r="L19" s="13"/>
      <c r="M19" s="13"/>
      <c r="N19" s="13"/>
      <c r="O19" s="107"/>
      <c r="P19" s="108"/>
      <c r="Q19" s="108"/>
      <c r="R19" s="108"/>
      <c r="S19" s="108"/>
      <c r="T19" s="108"/>
      <c r="U19" s="109"/>
    </row>
    <row r="20" spans="1:21" ht="15.75" customHeight="1" x14ac:dyDescent="0.35">
      <c r="A20" s="100"/>
      <c r="B20" s="103"/>
      <c r="C20" s="103"/>
      <c r="D20" s="103"/>
      <c r="E20" s="115"/>
      <c r="F20" s="33" t="s">
        <v>19</v>
      </c>
      <c r="G20" s="13">
        <v>0</v>
      </c>
      <c r="H20" s="13">
        <v>0</v>
      </c>
      <c r="I20" s="13" t="e">
        <f>#REF!+#REF!+#REF!</f>
        <v>#REF!</v>
      </c>
      <c r="J20" s="13" t="e">
        <f>#REF!+#REF!+#REF!</f>
        <v>#REF!</v>
      </c>
      <c r="K20" s="13" t="e">
        <f>#REF!+#REF!+#REF!</f>
        <v>#REF!</v>
      </c>
      <c r="L20" s="13">
        <v>2.8</v>
      </c>
      <c r="M20" s="13">
        <v>2.8</v>
      </c>
      <c r="N20" s="13">
        <v>2.8</v>
      </c>
      <c r="O20" s="110"/>
      <c r="P20" s="111"/>
      <c r="Q20" s="111"/>
      <c r="R20" s="111"/>
      <c r="S20" s="111"/>
      <c r="T20" s="111"/>
      <c r="U20" s="112"/>
    </row>
    <row r="21" spans="1:21" ht="56.25" customHeight="1" x14ac:dyDescent="0.35">
      <c r="A21" s="81" t="s">
        <v>16</v>
      </c>
      <c r="B21" s="82"/>
      <c r="C21" s="82"/>
      <c r="D21" s="83"/>
      <c r="E21" s="84" t="s">
        <v>79</v>
      </c>
      <c r="F21" s="85"/>
      <c r="G21" s="85"/>
      <c r="H21" s="85"/>
      <c r="I21" s="85"/>
      <c r="J21" s="85"/>
      <c r="K21" s="85"/>
      <c r="L21" s="85"/>
      <c r="M21" s="85"/>
      <c r="N21" s="86"/>
      <c r="O21" s="25" t="s">
        <v>37</v>
      </c>
      <c r="P21" s="35" t="s">
        <v>50</v>
      </c>
      <c r="Q21" s="51" t="s">
        <v>62</v>
      </c>
      <c r="R21" s="35" t="s">
        <v>63</v>
      </c>
      <c r="S21" s="87">
        <v>100</v>
      </c>
      <c r="T21" s="88"/>
      <c r="U21" s="89"/>
    </row>
    <row r="22" spans="1:21" x14ac:dyDescent="0.35">
      <c r="A22" s="18"/>
      <c r="B22" s="19"/>
      <c r="C22" s="90" t="s">
        <v>20</v>
      </c>
      <c r="D22" s="91"/>
      <c r="E22" s="91"/>
      <c r="F22" s="92"/>
      <c r="G22" s="20">
        <v>0</v>
      </c>
      <c r="H22" s="54">
        <v>0</v>
      </c>
      <c r="I22" s="20"/>
      <c r="J22" s="20"/>
      <c r="K22" s="20"/>
      <c r="L22" s="20">
        <v>2.8</v>
      </c>
      <c r="M22" s="17">
        <v>2.8</v>
      </c>
      <c r="N22" s="17">
        <v>2.8</v>
      </c>
      <c r="O22" s="69"/>
      <c r="P22" s="69"/>
      <c r="Q22" s="69"/>
      <c r="R22" s="69"/>
      <c r="S22" s="69"/>
      <c r="T22" s="69"/>
      <c r="U22" s="70"/>
    </row>
    <row r="23" spans="1:21" x14ac:dyDescent="0.35">
      <c r="A23" s="18"/>
      <c r="B23" s="19"/>
      <c r="C23" s="75" t="s">
        <v>21</v>
      </c>
      <c r="D23" s="76"/>
      <c r="E23" s="76"/>
      <c r="F23" s="77"/>
      <c r="G23" s="20">
        <v>0</v>
      </c>
      <c r="H23" s="54">
        <v>0</v>
      </c>
      <c r="I23" s="20"/>
      <c r="J23" s="20"/>
      <c r="K23" s="20"/>
      <c r="L23" s="20">
        <v>2.8</v>
      </c>
      <c r="M23" s="20">
        <v>2.8</v>
      </c>
      <c r="N23" s="20">
        <v>2.8</v>
      </c>
      <c r="O23" s="71"/>
      <c r="P23" s="71"/>
      <c r="Q23" s="71"/>
      <c r="R23" s="71"/>
      <c r="S23" s="71"/>
      <c r="T23" s="71"/>
      <c r="U23" s="72"/>
    </row>
    <row r="24" spans="1:21" x14ac:dyDescent="0.35">
      <c r="A24" s="21"/>
      <c r="B24" s="22"/>
      <c r="C24" s="78" t="s">
        <v>22</v>
      </c>
      <c r="D24" s="79"/>
      <c r="E24" s="79"/>
      <c r="F24" s="80"/>
      <c r="G24" s="20">
        <v>0</v>
      </c>
      <c r="H24" s="58">
        <v>0</v>
      </c>
      <c r="I24" s="23"/>
      <c r="J24" s="23"/>
      <c r="K24" s="23"/>
      <c r="L24" s="23">
        <v>2.8</v>
      </c>
      <c r="M24" s="23">
        <v>2.8</v>
      </c>
      <c r="N24" s="23">
        <v>2.8</v>
      </c>
      <c r="O24" s="73"/>
      <c r="P24" s="73"/>
      <c r="Q24" s="73"/>
      <c r="R24" s="73"/>
      <c r="S24" s="73"/>
      <c r="T24" s="73"/>
      <c r="U24" s="74"/>
    </row>
  </sheetData>
  <mergeCells count="41">
    <mergeCell ref="A11:A14"/>
    <mergeCell ref="B11:B14"/>
    <mergeCell ref="C11:C14"/>
    <mergeCell ref="D11:D14"/>
    <mergeCell ref="E11:E14"/>
    <mergeCell ref="E6:S6"/>
    <mergeCell ref="L8:M8"/>
    <mergeCell ref="H9:N9"/>
    <mergeCell ref="F11:F14"/>
    <mergeCell ref="G11:G12"/>
    <mergeCell ref="H11:H12"/>
    <mergeCell ref="I11:K11"/>
    <mergeCell ref="L11:L14"/>
    <mergeCell ref="M11:M14"/>
    <mergeCell ref="N11:N14"/>
    <mergeCell ref="G13:G14"/>
    <mergeCell ref="H13:H14"/>
    <mergeCell ref="I13:J13"/>
    <mergeCell ref="K13:K14"/>
    <mergeCell ref="O11:O14"/>
    <mergeCell ref="P11:P14"/>
    <mergeCell ref="B15:U15"/>
    <mergeCell ref="Q11:U11"/>
    <mergeCell ref="Q12:Q14"/>
    <mergeCell ref="R12:R14"/>
    <mergeCell ref="S12:U14"/>
    <mergeCell ref="C16:U16"/>
    <mergeCell ref="D17:U17"/>
    <mergeCell ref="A18:A20"/>
    <mergeCell ref="B18:B20"/>
    <mergeCell ref="C18:C20"/>
    <mergeCell ref="D18:D20"/>
    <mergeCell ref="O18:U20"/>
    <mergeCell ref="E18:E20"/>
    <mergeCell ref="O22:U24"/>
    <mergeCell ref="C23:F23"/>
    <mergeCell ref="C24:F24"/>
    <mergeCell ref="A21:D21"/>
    <mergeCell ref="E21:N21"/>
    <mergeCell ref="S21:U21"/>
    <mergeCell ref="C22:F22"/>
  </mergeCells>
  <pageMargins left="0.7" right="0.7" top="0.75" bottom="0.75" header="0.3" footer="0.3"/>
  <pageSetup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5119E-21A8-43B2-87A9-41E6B2D183DF}">
  <sheetPr>
    <pageSetUpPr fitToPage="1"/>
  </sheetPr>
  <dimension ref="A1:U25"/>
  <sheetViews>
    <sheetView zoomScale="110" zoomScaleNormal="110" workbookViewId="0">
      <selection activeCell="E6" sqref="E6:S6"/>
    </sheetView>
  </sheetViews>
  <sheetFormatPr defaultRowHeight="14.5" x14ac:dyDescent="0.35"/>
  <cols>
    <col min="1" max="1" width="3.453125" customWidth="1"/>
    <col min="2" max="2" width="5.81640625" customWidth="1"/>
    <col min="3" max="3" width="4.81640625" customWidth="1"/>
    <col min="4" max="4" width="4" customWidth="1"/>
    <col min="5" max="5" width="16.26953125" customWidth="1"/>
    <col min="7" max="7" width="16" customWidth="1"/>
    <col min="8" max="8" width="17.453125" customWidth="1"/>
    <col min="9" max="9" width="12.453125" hidden="1" customWidth="1"/>
    <col min="10" max="11" width="9.1796875" hidden="1" customWidth="1"/>
    <col min="12" max="13" width="18.26953125" customWidth="1"/>
    <col min="14" max="14" width="17.453125" customWidth="1"/>
    <col min="15" max="15" width="10.54296875" customWidth="1"/>
    <col min="16" max="16" width="13.453125" customWidth="1"/>
    <col min="17" max="17" width="18" customWidth="1"/>
    <col min="18" max="18" width="5.81640625" customWidth="1"/>
    <col min="19" max="19" width="7" customWidth="1"/>
    <col min="20" max="20" width="6.7265625" customWidth="1"/>
    <col min="21" max="21" width="5.1796875" customWidth="1"/>
  </cols>
  <sheetData>
    <row r="1" spans="1:21" x14ac:dyDescent="0.35">
      <c r="O1" s="1" t="s">
        <v>28</v>
      </c>
    </row>
    <row r="2" spans="1:21" x14ac:dyDescent="0.35">
      <c r="O2" s="1" t="s">
        <v>27</v>
      </c>
    </row>
    <row r="3" spans="1:21" x14ac:dyDescent="0.35">
      <c r="O3" s="1" t="s">
        <v>26</v>
      </c>
    </row>
    <row r="4" spans="1:21" x14ac:dyDescent="0.35">
      <c r="O4" s="2"/>
    </row>
    <row r="5" spans="1:21" x14ac:dyDescent="0.35">
      <c r="F5" s="3"/>
      <c r="G5" s="3"/>
      <c r="H5" s="3"/>
      <c r="I5" s="3"/>
      <c r="J5" s="3"/>
      <c r="K5" s="4"/>
      <c r="L5" s="4"/>
      <c r="M5" s="4"/>
      <c r="N5" s="4"/>
      <c r="O5" s="4"/>
      <c r="P5" s="4"/>
    </row>
    <row r="6" spans="1:21" ht="32.25" customHeight="1" x14ac:dyDescent="0.35">
      <c r="E6" s="134" t="s">
        <v>91</v>
      </c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</row>
    <row r="7" spans="1:21" x14ac:dyDescent="0.35">
      <c r="F7" s="5"/>
      <c r="G7" s="5"/>
      <c r="H7" s="5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21" x14ac:dyDescent="0.35">
      <c r="F8" s="5"/>
      <c r="G8" s="5"/>
      <c r="H8" s="7"/>
      <c r="I8" s="7"/>
      <c r="J8" s="7"/>
      <c r="K8" s="7"/>
      <c r="L8" s="136">
        <v>45926</v>
      </c>
      <c r="M8" s="136"/>
      <c r="N8" s="7"/>
      <c r="O8" s="7"/>
      <c r="P8" s="6"/>
      <c r="Q8" s="6"/>
      <c r="R8" s="6"/>
      <c r="S8" s="6"/>
    </row>
    <row r="9" spans="1:21" x14ac:dyDescent="0.35">
      <c r="F9" s="5"/>
      <c r="G9" s="5"/>
      <c r="H9" s="137" t="s">
        <v>0</v>
      </c>
      <c r="I9" s="137"/>
      <c r="J9" s="137"/>
      <c r="K9" s="137"/>
      <c r="L9" s="137"/>
      <c r="M9" s="137"/>
      <c r="N9" s="137"/>
      <c r="O9" s="6"/>
      <c r="P9" s="6"/>
      <c r="Q9" s="6"/>
      <c r="R9" s="6"/>
      <c r="S9" s="6"/>
    </row>
    <row r="10" spans="1:21" ht="15" customHeight="1" x14ac:dyDescent="0.35">
      <c r="O10" s="2"/>
    </row>
    <row r="11" spans="1:21" ht="19.899999999999999" customHeight="1" x14ac:dyDescent="0.35">
      <c r="A11" s="154" t="s">
        <v>1</v>
      </c>
      <c r="B11" s="138" t="s">
        <v>2</v>
      </c>
      <c r="C11" s="138" t="s">
        <v>3</v>
      </c>
      <c r="D11" s="138" t="s">
        <v>4</v>
      </c>
      <c r="E11" s="157" t="s">
        <v>5</v>
      </c>
      <c r="F11" s="138" t="s">
        <v>6</v>
      </c>
      <c r="G11" s="141" t="s">
        <v>84</v>
      </c>
      <c r="H11" s="143" t="s">
        <v>83</v>
      </c>
      <c r="I11" s="145"/>
      <c r="J11" s="146"/>
      <c r="K11" s="147"/>
      <c r="L11" s="143" t="s">
        <v>64</v>
      </c>
      <c r="M11" s="143" t="s">
        <v>29</v>
      </c>
      <c r="N11" s="143" t="s">
        <v>32</v>
      </c>
      <c r="O11" s="151" t="s">
        <v>7</v>
      </c>
      <c r="P11" s="151" t="s">
        <v>8</v>
      </c>
      <c r="Q11" s="119" t="s">
        <v>25</v>
      </c>
      <c r="R11" s="120"/>
      <c r="S11" s="120"/>
      <c r="T11" s="120"/>
      <c r="U11" s="121"/>
    </row>
    <row r="12" spans="1:21" ht="30.65" customHeight="1" x14ac:dyDescent="0.35">
      <c r="A12" s="155"/>
      <c r="B12" s="139"/>
      <c r="C12" s="139"/>
      <c r="D12" s="139"/>
      <c r="E12" s="158"/>
      <c r="F12" s="139"/>
      <c r="G12" s="142"/>
      <c r="H12" s="144"/>
      <c r="I12" s="8"/>
      <c r="J12" s="8"/>
      <c r="K12" s="8"/>
      <c r="L12" s="148"/>
      <c r="M12" s="148"/>
      <c r="N12" s="148"/>
      <c r="O12" s="152"/>
      <c r="P12" s="152"/>
      <c r="Q12" s="122" t="s">
        <v>9</v>
      </c>
      <c r="R12" s="122" t="s">
        <v>10</v>
      </c>
      <c r="S12" s="125" t="s">
        <v>11</v>
      </c>
      <c r="T12" s="126"/>
      <c r="U12" s="127"/>
    </row>
    <row r="13" spans="1:21" ht="30.75" customHeight="1" x14ac:dyDescent="0.35">
      <c r="A13" s="155"/>
      <c r="B13" s="139"/>
      <c r="C13" s="139"/>
      <c r="D13" s="139"/>
      <c r="E13" s="158"/>
      <c r="F13" s="139"/>
      <c r="G13" s="149" t="s">
        <v>14</v>
      </c>
      <c r="H13" s="149" t="s">
        <v>14</v>
      </c>
      <c r="I13" s="145" t="s">
        <v>12</v>
      </c>
      <c r="J13" s="147"/>
      <c r="K13" s="138" t="s">
        <v>13</v>
      </c>
      <c r="L13" s="148"/>
      <c r="M13" s="148"/>
      <c r="N13" s="148"/>
      <c r="O13" s="152"/>
      <c r="P13" s="152"/>
      <c r="Q13" s="123"/>
      <c r="R13" s="123"/>
      <c r="S13" s="128"/>
      <c r="T13" s="129"/>
      <c r="U13" s="130"/>
    </row>
    <row r="14" spans="1:21" ht="6" customHeight="1" x14ac:dyDescent="0.35">
      <c r="A14" s="156"/>
      <c r="B14" s="140"/>
      <c r="C14" s="140"/>
      <c r="D14" s="140"/>
      <c r="E14" s="159"/>
      <c r="F14" s="140"/>
      <c r="G14" s="150"/>
      <c r="H14" s="150"/>
      <c r="I14" s="9" t="s">
        <v>14</v>
      </c>
      <c r="J14" s="9" t="s">
        <v>15</v>
      </c>
      <c r="K14" s="140"/>
      <c r="L14" s="144"/>
      <c r="M14" s="144"/>
      <c r="N14" s="144"/>
      <c r="O14" s="153"/>
      <c r="P14" s="153"/>
      <c r="Q14" s="124"/>
      <c r="R14" s="124"/>
      <c r="S14" s="131"/>
      <c r="T14" s="132"/>
      <c r="U14" s="133"/>
    </row>
    <row r="15" spans="1:21" ht="15" customHeight="1" x14ac:dyDescent="0.35">
      <c r="A15" s="10" t="s">
        <v>33</v>
      </c>
      <c r="B15" s="116" t="s">
        <v>34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8"/>
    </row>
    <row r="16" spans="1:21" ht="17.25" customHeight="1" x14ac:dyDescent="0.35">
      <c r="A16" s="32" t="s">
        <v>33</v>
      </c>
      <c r="B16" s="11" t="s">
        <v>16</v>
      </c>
      <c r="C16" s="93" t="s">
        <v>35</v>
      </c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5"/>
    </row>
    <row r="17" spans="1:21" ht="15.75" customHeight="1" x14ac:dyDescent="0.35">
      <c r="A17" s="32" t="s">
        <v>33</v>
      </c>
      <c r="B17" s="11" t="s">
        <v>16</v>
      </c>
      <c r="C17" s="11" t="s">
        <v>17</v>
      </c>
      <c r="D17" s="93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7"/>
    </row>
    <row r="18" spans="1:21" ht="12.75" customHeight="1" x14ac:dyDescent="0.35">
      <c r="A18" s="98" t="s">
        <v>33</v>
      </c>
      <c r="B18" s="101" t="s">
        <v>16</v>
      </c>
      <c r="C18" s="101" t="s">
        <v>17</v>
      </c>
      <c r="D18" s="101" t="s">
        <v>16</v>
      </c>
      <c r="E18" s="113" t="s">
        <v>36</v>
      </c>
      <c r="F18" s="31" t="s">
        <v>18</v>
      </c>
      <c r="G18" s="31"/>
      <c r="H18" s="13"/>
      <c r="I18" s="13">
        <v>116.53100000000001</v>
      </c>
      <c r="J18" s="13">
        <v>116.53100000000001</v>
      </c>
      <c r="K18" s="13">
        <v>116.53100000000001</v>
      </c>
      <c r="L18" s="13">
        <v>1.85</v>
      </c>
      <c r="M18" s="13">
        <v>1.85</v>
      </c>
      <c r="N18" s="13">
        <v>1.85</v>
      </c>
      <c r="O18" s="104"/>
      <c r="P18" s="105"/>
      <c r="Q18" s="105"/>
      <c r="R18" s="105"/>
      <c r="S18" s="105"/>
      <c r="T18" s="105"/>
      <c r="U18" s="106"/>
    </row>
    <row r="19" spans="1:21" ht="12.75" customHeight="1" x14ac:dyDescent="0.35">
      <c r="A19" s="99"/>
      <c r="B19" s="102"/>
      <c r="C19" s="102"/>
      <c r="D19" s="102"/>
      <c r="E19" s="114"/>
      <c r="F19" s="31" t="s">
        <v>45</v>
      </c>
      <c r="G19" s="31"/>
      <c r="H19" s="13"/>
      <c r="I19" s="13">
        <v>9</v>
      </c>
      <c r="J19" s="13">
        <v>9</v>
      </c>
      <c r="K19" s="13">
        <v>9</v>
      </c>
      <c r="L19" s="13"/>
      <c r="M19" s="13"/>
      <c r="N19" s="13"/>
      <c r="O19" s="107"/>
      <c r="P19" s="108"/>
      <c r="Q19" s="108"/>
      <c r="R19" s="108"/>
      <c r="S19" s="108"/>
      <c r="T19" s="108"/>
      <c r="U19" s="109"/>
    </row>
    <row r="20" spans="1:21" ht="12.75" customHeight="1" x14ac:dyDescent="0.35">
      <c r="A20" s="99"/>
      <c r="B20" s="102"/>
      <c r="C20" s="102"/>
      <c r="D20" s="102"/>
      <c r="E20" s="115"/>
      <c r="F20" s="31" t="s">
        <v>45</v>
      </c>
      <c r="G20" s="31"/>
      <c r="H20" s="13"/>
      <c r="I20" s="13">
        <v>0.33300000000000002</v>
      </c>
      <c r="J20" s="13">
        <v>0.33300000000000002</v>
      </c>
      <c r="K20" s="13">
        <v>0.33300000000000002</v>
      </c>
      <c r="L20" s="13"/>
      <c r="M20" s="13"/>
      <c r="N20" s="13"/>
      <c r="O20" s="107"/>
      <c r="P20" s="108"/>
      <c r="Q20" s="108"/>
      <c r="R20" s="108"/>
      <c r="S20" s="108"/>
      <c r="T20" s="108"/>
      <c r="U20" s="109"/>
    </row>
    <row r="21" spans="1:21" ht="17.25" customHeight="1" x14ac:dyDescent="0.35">
      <c r="A21" s="100"/>
      <c r="B21" s="103"/>
      <c r="C21" s="103"/>
      <c r="D21" s="103"/>
      <c r="E21" s="24"/>
      <c r="F21" s="33" t="s">
        <v>19</v>
      </c>
      <c r="G21" s="13">
        <f>G18+G19+G20</f>
        <v>0</v>
      </c>
      <c r="H21" s="13">
        <f>H18+H19+H20</f>
        <v>0</v>
      </c>
      <c r="I21" s="13" t="e">
        <f>#REF!+#REF!+#REF!</f>
        <v>#REF!</v>
      </c>
      <c r="J21" s="13" t="e">
        <f>#REF!+#REF!+#REF!</f>
        <v>#REF!</v>
      </c>
      <c r="K21" s="13" t="e">
        <f>#REF!+#REF!+#REF!</f>
        <v>#REF!</v>
      </c>
      <c r="L21" s="13">
        <f>L18+L19+L20</f>
        <v>1.85</v>
      </c>
      <c r="M21" s="13">
        <f>M18+M19+M20</f>
        <v>1.85</v>
      </c>
      <c r="N21" s="13">
        <f>N18+N19+N20</f>
        <v>1.85</v>
      </c>
      <c r="O21" s="110"/>
      <c r="P21" s="111"/>
      <c r="Q21" s="111"/>
      <c r="R21" s="111"/>
      <c r="S21" s="111"/>
      <c r="T21" s="111"/>
      <c r="U21" s="112"/>
    </row>
    <row r="22" spans="1:21" ht="54" customHeight="1" x14ac:dyDescent="0.35">
      <c r="A22" s="81" t="s">
        <v>16</v>
      </c>
      <c r="B22" s="82"/>
      <c r="C22" s="82"/>
      <c r="D22" s="83"/>
      <c r="E22" s="169" t="s">
        <v>38</v>
      </c>
      <c r="F22" s="170"/>
      <c r="G22" s="170"/>
      <c r="H22" s="170"/>
      <c r="I22" s="170"/>
      <c r="J22" s="170"/>
      <c r="K22" s="170"/>
      <c r="L22" s="170"/>
      <c r="M22" s="170"/>
      <c r="N22" s="171"/>
      <c r="O22" s="25" t="s">
        <v>37</v>
      </c>
      <c r="P22" s="35" t="s">
        <v>65</v>
      </c>
      <c r="Q22" s="51" t="s">
        <v>62</v>
      </c>
      <c r="R22" s="35" t="s">
        <v>63</v>
      </c>
      <c r="S22" s="87">
        <v>100</v>
      </c>
      <c r="T22" s="88"/>
      <c r="U22" s="89"/>
    </row>
    <row r="23" spans="1:21" x14ac:dyDescent="0.35">
      <c r="A23" s="18"/>
      <c r="B23" s="19"/>
      <c r="C23" s="90" t="s">
        <v>20</v>
      </c>
      <c r="D23" s="91"/>
      <c r="E23" s="91"/>
      <c r="F23" s="92"/>
      <c r="G23" s="20">
        <v>0</v>
      </c>
      <c r="H23" s="20">
        <v>0</v>
      </c>
      <c r="I23" s="20" t="e">
        <f>#REF!</f>
        <v>#REF!</v>
      </c>
      <c r="J23" s="20" t="e">
        <f>#REF!</f>
        <v>#REF!</v>
      </c>
      <c r="K23" s="20" t="e">
        <f>#REF!</f>
        <v>#REF!</v>
      </c>
      <c r="L23" s="20">
        <v>1.85</v>
      </c>
      <c r="M23" s="17">
        <v>1.85</v>
      </c>
      <c r="N23" s="17">
        <v>1.85</v>
      </c>
      <c r="O23" s="69"/>
      <c r="P23" s="69"/>
      <c r="Q23" s="69"/>
      <c r="R23" s="69"/>
      <c r="S23" s="69"/>
      <c r="T23" s="69"/>
      <c r="U23" s="70"/>
    </row>
    <row r="24" spans="1:21" x14ac:dyDescent="0.35">
      <c r="A24" s="18"/>
      <c r="B24" s="19"/>
      <c r="C24" s="75" t="s">
        <v>21</v>
      </c>
      <c r="D24" s="76"/>
      <c r="E24" s="76"/>
      <c r="F24" s="77"/>
      <c r="G24" s="20">
        <v>0</v>
      </c>
      <c r="H24" s="20">
        <v>0</v>
      </c>
      <c r="I24" s="20" t="e">
        <f>#REF!+I23</f>
        <v>#REF!</v>
      </c>
      <c r="J24" s="20" t="e">
        <f>#REF!+J23</f>
        <v>#REF!</v>
      </c>
      <c r="K24" s="20" t="e">
        <f>#REF!+K23</f>
        <v>#REF!</v>
      </c>
      <c r="L24" s="20">
        <v>1.85</v>
      </c>
      <c r="M24" s="20">
        <v>1.85</v>
      </c>
      <c r="N24" s="20">
        <v>1.85</v>
      </c>
      <c r="O24" s="71"/>
      <c r="P24" s="71"/>
      <c r="Q24" s="71"/>
      <c r="R24" s="71"/>
      <c r="S24" s="71"/>
      <c r="T24" s="71"/>
      <c r="U24" s="72"/>
    </row>
    <row r="25" spans="1:21" x14ac:dyDescent="0.35">
      <c r="A25" s="21"/>
      <c r="B25" s="22"/>
      <c r="C25" s="78" t="s">
        <v>22</v>
      </c>
      <c r="D25" s="79"/>
      <c r="E25" s="79"/>
      <c r="F25" s="80"/>
      <c r="G25" s="20">
        <v>0</v>
      </c>
      <c r="H25" s="23">
        <v>0</v>
      </c>
      <c r="I25" s="23" t="e">
        <f t="shared" ref="I25:K25" si="0">I24</f>
        <v>#REF!</v>
      </c>
      <c r="J25" s="23" t="e">
        <f t="shared" si="0"/>
        <v>#REF!</v>
      </c>
      <c r="K25" s="23" t="e">
        <f t="shared" si="0"/>
        <v>#REF!</v>
      </c>
      <c r="L25" s="23">
        <v>1.85</v>
      </c>
      <c r="M25" s="23">
        <v>1.85</v>
      </c>
      <c r="N25" s="23">
        <v>1.85</v>
      </c>
      <c r="O25" s="73"/>
      <c r="P25" s="73"/>
      <c r="Q25" s="73"/>
      <c r="R25" s="73"/>
      <c r="S25" s="73"/>
      <c r="T25" s="73"/>
      <c r="U25" s="74"/>
    </row>
  </sheetData>
  <mergeCells count="41">
    <mergeCell ref="A11:A14"/>
    <mergeCell ref="B11:B14"/>
    <mergeCell ref="C11:C14"/>
    <mergeCell ref="D11:D14"/>
    <mergeCell ref="E11:E14"/>
    <mergeCell ref="E6:S6"/>
    <mergeCell ref="L8:M8"/>
    <mergeCell ref="H9:N9"/>
    <mergeCell ref="F11:F14"/>
    <mergeCell ref="G11:G12"/>
    <mergeCell ref="H11:H12"/>
    <mergeCell ref="I11:K11"/>
    <mergeCell ref="L11:L14"/>
    <mergeCell ref="M11:M14"/>
    <mergeCell ref="N11:N14"/>
    <mergeCell ref="G13:G14"/>
    <mergeCell ref="H13:H14"/>
    <mergeCell ref="I13:J13"/>
    <mergeCell ref="K13:K14"/>
    <mergeCell ref="O11:O14"/>
    <mergeCell ref="P11:P14"/>
    <mergeCell ref="B15:U15"/>
    <mergeCell ref="Q11:U11"/>
    <mergeCell ref="Q12:Q14"/>
    <mergeCell ref="R12:R14"/>
    <mergeCell ref="S12:U14"/>
    <mergeCell ref="C16:U16"/>
    <mergeCell ref="D17:U17"/>
    <mergeCell ref="A18:A21"/>
    <mergeCell ref="B18:B21"/>
    <mergeCell ref="C18:C21"/>
    <mergeCell ref="D18:D21"/>
    <mergeCell ref="E18:E20"/>
    <mergeCell ref="O18:U21"/>
    <mergeCell ref="O23:U25"/>
    <mergeCell ref="C24:F24"/>
    <mergeCell ref="C25:F25"/>
    <mergeCell ref="A22:D22"/>
    <mergeCell ref="E22:N22"/>
    <mergeCell ref="S22:U22"/>
    <mergeCell ref="C23:F23"/>
  </mergeCells>
  <pageMargins left="0.7" right="0.7" top="0.75" bottom="0.75" header="0.3" footer="0.3"/>
  <pageSetup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67D1C-FF8C-4248-90A9-78FA3CD7F345}">
  <sheetPr>
    <pageSetUpPr fitToPage="1"/>
  </sheetPr>
  <dimension ref="A1:U24"/>
  <sheetViews>
    <sheetView zoomScale="110" zoomScaleNormal="110" workbookViewId="0">
      <selection activeCell="H8" sqref="H8:N8"/>
    </sheetView>
  </sheetViews>
  <sheetFormatPr defaultRowHeight="14.5" x14ac:dyDescent="0.35"/>
  <cols>
    <col min="1" max="1" width="3.453125" customWidth="1"/>
    <col min="2" max="2" width="5.81640625" customWidth="1"/>
    <col min="3" max="3" width="4.81640625" customWidth="1"/>
    <col min="4" max="4" width="4" customWidth="1"/>
    <col min="5" max="5" width="16.26953125" customWidth="1"/>
    <col min="7" max="7" width="16" customWidth="1"/>
    <col min="8" max="8" width="17.453125" customWidth="1"/>
    <col min="9" max="9" width="12.453125" hidden="1" customWidth="1"/>
    <col min="10" max="11" width="9.1796875" hidden="1" customWidth="1"/>
    <col min="12" max="13" width="18.26953125" customWidth="1"/>
    <col min="14" max="14" width="17.453125" customWidth="1"/>
    <col min="15" max="15" width="10.54296875" customWidth="1"/>
    <col min="16" max="16" width="13.453125" customWidth="1"/>
    <col min="17" max="17" width="18" customWidth="1"/>
    <col min="18" max="18" width="5.81640625" customWidth="1"/>
    <col min="19" max="19" width="7" customWidth="1"/>
    <col min="20" max="20" width="6.7265625" customWidth="1"/>
    <col min="21" max="21" width="5.1796875" customWidth="1"/>
  </cols>
  <sheetData>
    <row r="1" spans="1:21" x14ac:dyDescent="0.35">
      <c r="O1" s="1" t="s">
        <v>28</v>
      </c>
    </row>
    <row r="2" spans="1:21" x14ac:dyDescent="0.35">
      <c r="O2" s="1" t="s">
        <v>27</v>
      </c>
    </row>
    <row r="3" spans="1:21" x14ac:dyDescent="0.35">
      <c r="O3" s="1" t="s">
        <v>26</v>
      </c>
    </row>
    <row r="4" spans="1:21" x14ac:dyDescent="0.35">
      <c r="O4" s="2"/>
    </row>
    <row r="5" spans="1:21" ht="32.25" customHeight="1" x14ac:dyDescent="0.35">
      <c r="E5" s="134" t="s">
        <v>92</v>
      </c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</row>
    <row r="6" spans="1:21" x14ac:dyDescent="0.35">
      <c r="F6" s="5"/>
      <c r="G6" s="5"/>
      <c r="H6" s="5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21" x14ac:dyDescent="0.35">
      <c r="F7" s="5"/>
      <c r="G7" s="5"/>
      <c r="H7" s="7"/>
      <c r="I7" s="7"/>
      <c r="J7" s="7"/>
      <c r="K7" s="7"/>
      <c r="L7" s="136">
        <v>45926</v>
      </c>
      <c r="M7" s="136"/>
      <c r="N7" s="7"/>
      <c r="O7" s="7"/>
      <c r="P7" s="6"/>
      <c r="Q7" s="6"/>
      <c r="R7" s="6"/>
      <c r="S7" s="6"/>
    </row>
    <row r="8" spans="1:21" x14ac:dyDescent="0.35">
      <c r="F8" s="5"/>
      <c r="G8" s="5"/>
      <c r="H8" s="137" t="s">
        <v>0</v>
      </c>
      <c r="I8" s="137"/>
      <c r="J8" s="137"/>
      <c r="K8" s="137"/>
      <c r="L8" s="137"/>
      <c r="M8" s="137"/>
      <c r="N8" s="137"/>
      <c r="O8" s="6"/>
      <c r="P8" s="6"/>
      <c r="Q8" s="6"/>
      <c r="R8" s="6"/>
      <c r="S8" s="6"/>
    </row>
    <row r="9" spans="1:21" ht="15" customHeight="1" x14ac:dyDescent="0.35">
      <c r="O9" s="2"/>
    </row>
    <row r="10" spans="1:21" ht="19.899999999999999" customHeight="1" x14ac:dyDescent="0.35">
      <c r="A10" s="154" t="s">
        <v>1</v>
      </c>
      <c r="B10" s="138" t="s">
        <v>2</v>
      </c>
      <c r="C10" s="138" t="s">
        <v>3</v>
      </c>
      <c r="D10" s="138" t="s">
        <v>4</v>
      </c>
      <c r="E10" s="157" t="s">
        <v>5</v>
      </c>
      <c r="F10" s="138" t="s">
        <v>6</v>
      </c>
      <c r="G10" s="141" t="s">
        <v>84</v>
      </c>
      <c r="H10" s="143" t="s">
        <v>83</v>
      </c>
      <c r="I10" s="145"/>
      <c r="J10" s="146"/>
      <c r="K10" s="147"/>
      <c r="L10" s="143" t="s">
        <v>64</v>
      </c>
      <c r="M10" s="143" t="s">
        <v>29</v>
      </c>
      <c r="N10" s="143" t="s">
        <v>32</v>
      </c>
      <c r="O10" s="151" t="s">
        <v>7</v>
      </c>
      <c r="P10" s="151" t="s">
        <v>8</v>
      </c>
      <c r="Q10" s="119" t="s">
        <v>25</v>
      </c>
      <c r="R10" s="120"/>
      <c r="S10" s="120"/>
      <c r="T10" s="120"/>
      <c r="U10" s="121"/>
    </row>
    <row r="11" spans="1:21" ht="30.65" customHeight="1" x14ac:dyDescent="0.35">
      <c r="A11" s="155"/>
      <c r="B11" s="139"/>
      <c r="C11" s="139"/>
      <c r="D11" s="139"/>
      <c r="E11" s="158"/>
      <c r="F11" s="139"/>
      <c r="G11" s="142"/>
      <c r="H11" s="144"/>
      <c r="I11" s="8"/>
      <c r="J11" s="8"/>
      <c r="K11" s="8"/>
      <c r="L11" s="148"/>
      <c r="M11" s="148"/>
      <c r="N11" s="148"/>
      <c r="O11" s="152"/>
      <c r="P11" s="152"/>
      <c r="Q11" s="122" t="s">
        <v>9</v>
      </c>
      <c r="R11" s="122" t="s">
        <v>10</v>
      </c>
      <c r="S11" s="125" t="s">
        <v>11</v>
      </c>
      <c r="T11" s="126"/>
      <c r="U11" s="127"/>
    </row>
    <row r="12" spans="1:21" ht="30.75" customHeight="1" x14ac:dyDescent="0.35">
      <c r="A12" s="155"/>
      <c r="B12" s="139"/>
      <c r="C12" s="139"/>
      <c r="D12" s="139"/>
      <c r="E12" s="158"/>
      <c r="F12" s="139"/>
      <c r="G12" s="149" t="s">
        <v>14</v>
      </c>
      <c r="H12" s="149" t="s">
        <v>14</v>
      </c>
      <c r="I12" s="145" t="s">
        <v>12</v>
      </c>
      <c r="J12" s="147"/>
      <c r="K12" s="138" t="s">
        <v>13</v>
      </c>
      <c r="L12" s="148"/>
      <c r="M12" s="148"/>
      <c r="N12" s="148"/>
      <c r="O12" s="152"/>
      <c r="P12" s="152"/>
      <c r="Q12" s="123"/>
      <c r="R12" s="123"/>
      <c r="S12" s="128"/>
      <c r="T12" s="129"/>
      <c r="U12" s="130"/>
    </row>
    <row r="13" spans="1:21" ht="6" customHeight="1" x14ac:dyDescent="0.35">
      <c r="A13" s="156"/>
      <c r="B13" s="140"/>
      <c r="C13" s="140"/>
      <c r="D13" s="140"/>
      <c r="E13" s="159"/>
      <c r="F13" s="140"/>
      <c r="G13" s="150"/>
      <c r="H13" s="150"/>
      <c r="I13" s="9" t="s">
        <v>14</v>
      </c>
      <c r="J13" s="9" t="s">
        <v>15</v>
      </c>
      <c r="K13" s="140"/>
      <c r="L13" s="144"/>
      <c r="M13" s="144"/>
      <c r="N13" s="144"/>
      <c r="O13" s="153"/>
      <c r="P13" s="153"/>
      <c r="Q13" s="124"/>
      <c r="R13" s="124"/>
      <c r="S13" s="131"/>
      <c r="T13" s="132"/>
      <c r="U13" s="133"/>
    </row>
    <row r="14" spans="1:21" ht="15" customHeight="1" x14ac:dyDescent="0.35">
      <c r="A14" s="32" t="s">
        <v>39</v>
      </c>
      <c r="B14" s="116" t="s">
        <v>40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8"/>
    </row>
    <row r="15" spans="1:21" ht="14.25" customHeight="1" x14ac:dyDescent="0.35">
      <c r="A15" s="32" t="s">
        <v>39</v>
      </c>
      <c r="B15" s="11" t="s">
        <v>17</v>
      </c>
      <c r="C15" s="93" t="s">
        <v>42</v>
      </c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5"/>
    </row>
    <row r="16" spans="1:21" ht="14.25" customHeight="1" x14ac:dyDescent="0.35">
      <c r="A16" s="32" t="s">
        <v>39</v>
      </c>
      <c r="B16" s="11" t="s">
        <v>17</v>
      </c>
      <c r="C16" s="11" t="s">
        <v>41</v>
      </c>
      <c r="D16" s="93" t="s">
        <v>43</v>
      </c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7"/>
    </row>
    <row r="17" spans="1:21" ht="14.25" customHeight="1" x14ac:dyDescent="0.35">
      <c r="A17" s="98" t="s">
        <v>39</v>
      </c>
      <c r="B17" s="101" t="s">
        <v>17</v>
      </c>
      <c r="C17" s="101" t="s">
        <v>41</v>
      </c>
      <c r="D17" s="101" t="s">
        <v>16</v>
      </c>
      <c r="E17" s="113" t="s">
        <v>44</v>
      </c>
      <c r="F17" s="31" t="s">
        <v>18</v>
      </c>
      <c r="G17" s="34"/>
      <c r="H17" s="13"/>
      <c r="I17" s="13"/>
      <c r="J17" s="13"/>
      <c r="K17" s="13"/>
      <c r="L17" s="61">
        <v>82.052999999999997</v>
      </c>
      <c r="M17" s="61">
        <v>75.692999999999998</v>
      </c>
      <c r="N17" s="61">
        <v>20</v>
      </c>
      <c r="O17" s="104"/>
      <c r="P17" s="105"/>
      <c r="Q17" s="105"/>
      <c r="R17" s="105"/>
      <c r="S17" s="105"/>
      <c r="T17" s="105"/>
      <c r="U17" s="106"/>
    </row>
    <row r="18" spans="1:21" ht="13.5" customHeight="1" x14ac:dyDescent="0.35">
      <c r="A18" s="99"/>
      <c r="B18" s="102"/>
      <c r="C18" s="102"/>
      <c r="D18" s="102"/>
      <c r="E18" s="114"/>
      <c r="F18" s="31" t="s">
        <v>45</v>
      </c>
      <c r="G18" s="31"/>
      <c r="H18" s="13"/>
      <c r="I18" s="13"/>
      <c r="J18" s="13"/>
      <c r="K18" s="13"/>
      <c r="L18" s="13"/>
      <c r="M18" s="13"/>
      <c r="N18" s="13"/>
      <c r="O18" s="107"/>
      <c r="P18" s="108"/>
      <c r="Q18" s="108"/>
      <c r="R18" s="108"/>
      <c r="S18" s="108"/>
      <c r="T18" s="108"/>
      <c r="U18" s="109"/>
    </row>
    <row r="19" spans="1:21" ht="12" customHeight="1" x14ac:dyDescent="0.35">
      <c r="A19" s="99"/>
      <c r="B19" s="102"/>
      <c r="C19" s="102"/>
      <c r="D19" s="102"/>
      <c r="E19" s="114"/>
      <c r="F19" s="31" t="s">
        <v>45</v>
      </c>
      <c r="G19" s="31"/>
      <c r="H19" s="13"/>
      <c r="I19" s="13"/>
      <c r="J19" s="13"/>
      <c r="K19" s="13"/>
      <c r="L19" s="13"/>
      <c r="M19" s="13"/>
      <c r="N19" s="13"/>
      <c r="O19" s="107"/>
      <c r="P19" s="108"/>
      <c r="Q19" s="108"/>
      <c r="R19" s="108"/>
      <c r="S19" s="108"/>
      <c r="T19" s="108"/>
      <c r="U19" s="109"/>
    </row>
    <row r="20" spans="1:21" ht="14.25" customHeight="1" x14ac:dyDescent="0.35">
      <c r="A20" s="100"/>
      <c r="B20" s="103"/>
      <c r="C20" s="103"/>
      <c r="D20" s="103"/>
      <c r="E20" s="115"/>
      <c r="F20" s="33" t="s">
        <v>19</v>
      </c>
      <c r="G20" s="13">
        <v>0</v>
      </c>
      <c r="H20" s="13">
        <v>0</v>
      </c>
      <c r="I20" s="13" t="e">
        <f>#REF!+#REF!+#REF!</f>
        <v>#REF!</v>
      </c>
      <c r="J20" s="13" t="e">
        <f>#REF!+#REF!+#REF!</f>
        <v>#REF!</v>
      </c>
      <c r="K20" s="13" t="e">
        <f>#REF!+#REF!+#REF!</f>
        <v>#REF!</v>
      </c>
      <c r="L20" s="13">
        <f>L17+L18+L19</f>
        <v>82.052999999999997</v>
      </c>
      <c r="M20" s="13">
        <f>M17+M18+M19</f>
        <v>75.692999999999998</v>
      </c>
      <c r="N20" s="13">
        <f>N17+N18+N19</f>
        <v>20</v>
      </c>
      <c r="O20" s="110"/>
      <c r="P20" s="111"/>
      <c r="Q20" s="111"/>
      <c r="R20" s="111"/>
      <c r="S20" s="111"/>
      <c r="T20" s="111"/>
      <c r="U20" s="112"/>
    </row>
    <row r="21" spans="1:21" ht="57" customHeight="1" x14ac:dyDescent="0.35">
      <c r="A21" s="81" t="s">
        <v>16</v>
      </c>
      <c r="B21" s="82"/>
      <c r="C21" s="82"/>
      <c r="D21" s="83"/>
      <c r="E21" s="84" t="s">
        <v>87</v>
      </c>
      <c r="F21" s="85"/>
      <c r="G21" s="85"/>
      <c r="H21" s="85"/>
      <c r="I21" s="85"/>
      <c r="J21" s="85"/>
      <c r="K21" s="85"/>
      <c r="L21" s="85"/>
      <c r="M21" s="85"/>
      <c r="N21" s="86"/>
      <c r="O21" s="25" t="s">
        <v>37</v>
      </c>
      <c r="P21" s="35" t="s">
        <v>46</v>
      </c>
      <c r="Q21" s="51" t="s">
        <v>62</v>
      </c>
      <c r="R21" s="35" t="s">
        <v>63</v>
      </c>
      <c r="S21" s="87">
        <v>100</v>
      </c>
      <c r="T21" s="88"/>
      <c r="U21" s="89"/>
    </row>
    <row r="22" spans="1:21" x14ac:dyDescent="0.35">
      <c r="A22" s="18"/>
      <c r="B22" s="19"/>
      <c r="C22" s="90" t="s">
        <v>20</v>
      </c>
      <c r="D22" s="91"/>
      <c r="E22" s="91"/>
      <c r="F22" s="92"/>
      <c r="G22" s="20">
        <v>0</v>
      </c>
      <c r="H22" s="20">
        <v>0</v>
      </c>
      <c r="I22" s="20" t="e">
        <f>#REF!</f>
        <v>#REF!</v>
      </c>
      <c r="J22" s="20" t="e">
        <f>#REF!</f>
        <v>#REF!</v>
      </c>
      <c r="K22" s="20" t="e">
        <f>#REF!</f>
        <v>#REF!</v>
      </c>
      <c r="L22" s="20">
        <v>82.052999999999997</v>
      </c>
      <c r="M22" s="17">
        <v>75.692999999999998</v>
      </c>
      <c r="N22" s="17">
        <v>20</v>
      </c>
      <c r="O22" s="69"/>
      <c r="P22" s="69"/>
      <c r="Q22" s="69"/>
      <c r="R22" s="69"/>
      <c r="S22" s="69"/>
      <c r="T22" s="69"/>
      <c r="U22" s="70"/>
    </row>
    <row r="23" spans="1:21" x14ac:dyDescent="0.35">
      <c r="A23" s="18"/>
      <c r="B23" s="19"/>
      <c r="C23" s="75" t="s">
        <v>21</v>
      </c>
      <c r="D23" s="76"/>
      <c r="E23" s="76"/>
      <c r="F23" s="77"/>
      <c r="G23" s="20">
        <v>0</v>
      </c>
      <c r="H23" s="20">
        <v>0</v>
      </c>
      <c r="I23" s="20" t="e">
        <f>#REF!+I22</f>
        <v>#REF!</v>
      </c>
      <c r="J23" s="20" t="e">
        <f>#REF!+J22</f>
        <v>#REF!</v>
      </c>
      <c r="K23" s="20" t="e">
        <f>#REF!+K22</f>
        <v>#REF!</v>
      </c>
      <c r="L23" s="20">
        <v>82.052999999999997</v>
      </c>
      <c r="M23" s="20">
        <v>75.692999999999998</v>
      </c>
      <c r="N23" s="20">
        <v>20</v>
      </c>
      <c r="O23" s="71"/>
      <c r="P23" s="71"/>
      <c r="Q23" s="71"/>
      <c r="R23" s="71"/>
      <c r="S23" s="71"/>
      <c r="T23" s="71"/>
      <c r="U23" s="72"/>
    </row>
    <row r="24" spans="1:21" x14ac:dyDescent="0.35">
      <c r="A24" s="21"/>
      <c r="B24" s="22"/>
      <c r="C24" s="78" t="s">
        <v>22</v>
      </c>
      <c r="D24" s="79"/>
      <c r="E24" s="79"/>
      <c r="F24" s="80"/>
      <c r="G24" s="20">
        <v>0</v>
      </c>
      <c r="H24" s="23">
        <v>0</v>
      </c>
      <c r="I24" s="23" t="e">
        <f t="shared" ref="I24:K24" si="0">I23</f>
        <v>#REF!</v>
      </c>
      <c r="J24" s="23" t="e">
        <f t="shared" si="0"/>
        <v>#REF!</v>
      </c>
      <c r="K24" s="23" t="e">
        <f t="shared" si="0"/>
        <v>#REF!</v>
      </c>
      <c r="L24" s="23">
        <v>82.052999999999997</v>
      </c>
      <c r="M24" s="23">
        <v>75.692999999999998</v>
      </c>
      <c r="N24" s="23">
        <v>20</v>
      </c>
      <c r="O24" s="73"/>
      <c r="P24" s="73"/>
      <c r="Q24" s="73"/>
      <c r="R24" s="73"/>
      <c r="S24" s="73"/>
      <c r="T24" s="73"/>
      <c r="U24" s="74"/>
    </row>
  </sheetData>
  <mergeCells count="41">
    <mergeCell ref="A10:A13"/>
    <mergeCell ref="B10:B13"/>
    <mergeCell ref="C10:C13"/>
    <mergeCell ref="D10:D13"/>
    <mergeCell ref="E10:E13"/>
    <mergeCell ref="E5:S5"/>
    <mergeCell ref="L7:M7"/>
    <mergeCell ref="H8:N8"/>
    <mergeCell ref="F10:F13"/>
    <mergeCell ref="G10:G11"/>
    <mergeCell ref="H10:H11"/>
    <mergeCell ref="I10:K10"/>
    <mergeCell ref="L10:L13"/>
    <mergeCell ref="M10:M13"/>
    <mergeCell ref="N10:N13"/>
    <mergeCell ref="G12:G13"/>
    <mergeCell ref="H12:H13"/>
    <mergeCell ref="I12:J12"/>
    <mergeCell ref="K12:K13"/>
    <mergeCell ref="O10:O13"/>
    <mergeCell ref="P10:P13"/>
    <mergeCell ref="B14:U14"/>
    <mergeCell ref="Q10:U10"/>
    <mergeCell ref="Q11:Q13"/>
    <mergeCell ref="R11:R13"/>
    <mergeCell ref="S11:U13"/>
    <mergeCell ref="C15:U15"/>
    <mergeCell ref="D16:U16"/>
    <mergeCell ref="A17:A20"/>
    <mergeCell ref="B17:B20"/>
    <mergeCell ref="C17:C20"/>
    <mergeCell ref="D17:D20"/>
    <mergeCell ref="O17:U20"/>
    <mergeCell ref="E17:E20"/>
    <mergeCell ref="O22:U24"/>
    <mergeCell ref="C23:F23"/>
    <mergeCell ref="C24:F24"/>
    <mergeCell ref="A21:D21"/>
    <mergeCell ref="E21:N21"/>
    <mergeCell ref="S21:U21"/>
    <mergeCell ref="C22:F22"/>
  </mergeCells>
  <pageMargins left="0.7" right="0.7" top="0.75" bottom="0.75" header="0.3" footer="0.3"/>
  <pageSetup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11B8C8BD8563A428DF766E73043C6BE" ma:contentTypeVersion="10" ma:contentTypeDescription="Kurkite naują dokumentą." ma:contentTypeScope="" ma:versionID="0d0e9cb7019194aef232d5bb5bd9467d">
  <xsd:schema xmlns:xsd="http://www.w3.org/2001/XMLSchema" xmlns:xs="http://www.w3.org/2001/XMLSchema" xmlns:p="http://schemas.microsoft.com/office/2006/metadata/properties" xmlns:ns3="f3a15404-564b-485b-a701-ed07850e551c" targetNamespace="http://schemas.microsoft.com/office/2006/metadata/properties" ma:root="true" ma:fieldsID="925ae7445b9906486c3da3871e16edad" ns3:_="">
    <xsd:import namespace="f3a15404-564b-485b-a701-ed07850e551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15404-564b-485b-a701-ed07850e551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3a15404-564b-485b-a701-ed07850e551c" xsi:nil="true"/>
  </documentManagement>
</p:properties>
</file>

<file path=customXml/itemProps1.xml><?xml version="1.0" encoding="utf-8"?>
<ds:datastoreItem xmlns:ds="http://schemas.openxmlformats.org/officeDocument/2006/customXml" ds:itemID="{DDCB9DC3-90F0-4D28-9967-01F1F526C7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a15404-564b-485b-a701-ed07850e5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58AB8E-21CF-40BE-B2E7-24D5D26E16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263E14-647A-443F-8780-4A8D6C6A2F63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f3a15404-564b-485b-a701-ed07850e551c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2 pr.</vt:lpstr>
      <vt:lpstr>6 pr.</vt:lpstr>
      <vt:lpstr>7 pr.</vt:lpstr>
      <vt:lpstr>8 pr.</vt:lpstr>
      <vt:lpstr>10 pr.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VPMMMC-BUH</dc:creator>
  <cp:lastModifiedBy>Ina Fomina</cp:lastModifiedBy>
  <cp:lastPrinted>2025-10-03T08:34:44Z</cp:lastPrinted>
  <dcterms:created xsi:type="dcterms:W3CDTF">2022-10-12T07:01:51Z</dcterms:created>
  <dcterms:modified xsi:type="dcterms:W3CDTF">2026-03-17T09:32:26Z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0x010100411B8C8BD8563A428DF766E73043C6BE</vt:lpwstr>
  </property>
</Properties>
</file>