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2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41" s="1"/>
  <c r="G21"/>
  <c r="G27"/>
  <c r="G20" s="1"/>
  <c r="F21"/>
  <c r="F27"/>
  <c r="F20" s="1"/>
  <c r="F42"/>
  <c r="F49"/>
  <c r="F41" s="1"/>
  <c r="G59"/>
  <c r="G65"/>
  <c r="G75"/>
  <c r="G69" s="1"/>
  <c r="G86"/>
  <c r="F59"/>
  <c r="F65"/>
  <c r="F75"/>
  <c r="F69" s="1"/>
  <c r="F64" s="1"/>
  <c r="F86"/>
  <c r="F90"/>
  <c r="F84" s="1"/>
  <c r="G58" l="1"/>
  <c r="G84"/>
  <c r="G64"/>
  <c r="F94"/>
  <c r="F58"/>
  <c r="G94" l="1"/>
</calcChain>
</file>

<file path=xl/sharedStrings.xml><?xml version="1.0" encoding="utf-8"?>
<sst xmlns="http://schemas.openxmlformats.org/spreadsheetml/2006/main" count="227" uniqueCount="194">
  <si>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</si>
  <si>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</si>
  <si>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</si>
  <si>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</si>
  <si>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</si>
  <si>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</si>
  <si>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</si>
  <si>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</si>
  <si>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</si>
  <si>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</si>
  <si>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</si>
  <si>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</si>
  <si>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</si>
  <si>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</si>
  <si>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</si>
  <si>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</si>
  <si>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</si>
  <si>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</si>
  <si>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</si>
  <si>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</si>
  <si>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</si>
  <si>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</si>
  <si>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</si>
  <si>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</si>
  <si>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</si>
  <si>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</si>
  <si>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</si>
  <si>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</si>
  <si>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</si>
  <si>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</si>
  <si>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</si>
  <si>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</si>
  <si>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</si>
  <si>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</si>
  <si>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</si>
  <si>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</si>
  <si>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</si>
  <si>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</si>
  <si>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</si>
  <si>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</si>
  <si>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</si>
  <si>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</si>
  <si>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</si>
  <si>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</si>
  <si>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</si>
  <si>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</si>
  <si>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</si>
  <si>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</si>
  <si>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</si>
  <si>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</si>
  <si>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</si>
  <si>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</si>
  <si>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</si>
  <si>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</si>
  <si>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</si>
  <si>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</si>
  <si>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</si>
  <si>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</si>
  <si>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</si>
  <si>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</si>
  <si>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</si>
  <si>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</si>
  <si>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</si>
  <si>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</si>
  <si>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</si>
  <si>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</si>
  <si>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</si>
  <si>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</si>
  <si>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</si>
  <si>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</si>
  <si>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</si>
  <si>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</si>
  <si>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</si>
  <si>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</si>
  <si>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</si>
  <si>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</si>
  <si>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</si>
  <si>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</si>
  <si>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</si>
  <si>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</si>
  <si>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</si>
  <si>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</si>
  <si>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</si>
  <si>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</si>
  <si>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</si>
  <si>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</si>
  <si>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</si>
  <si>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</si>
  <si>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</si>
  <si>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</si>
  <si>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</si>
  <si>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</si>
  <si>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</si>
  <si>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</si>
  <si>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</si>
  <si>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</si>
  <si>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</si>
  <si>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</si>
  <si>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</si>
  <si>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</si>
  <si>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</si>
  <si>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</si>
  <si>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</si>
  <si>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</si>
  <si>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</si>
  <si>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</si>
  <si>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</si>
  <si>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</si>
  <si>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</si>
  <si>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</si>
  <si>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</si>
  <si>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</si>
  <si>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</si>
  <si>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</si>
  <si>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</si>
  <si>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</si>
  <si>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</si>
  <si>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</si>
  <si>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</si>
  <si>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</si>
  <si>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</si>
  <si>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</si>
  <si>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</si>
  <si>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</si>
  <si>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</si>
  <si>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</si>
  <si>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</si>
  <si>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</si>
  <si>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</si>
  <si>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</si>
  <si>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</si>
  <si>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</si>
  <si>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</si>
  <si>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</si>
  <si>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</si>
  <si>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</si>
  <si>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</si>
  <si>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</si>
  <si>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</si>
  <si>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</si>
  <si>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</si>
  <si>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</si>
  <si>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</si>
  <si>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</si>
  <si>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</si>
  <si>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</si>
  <si>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</si>
  <si>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</si>
  <si>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</si>
  <si>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</si>
  <si>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</si>
  <si>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</si>
  <si>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</si>
  <si>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</si>
  <si>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</si>
  <si>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</si>
  <si>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</si>
  <si>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</si>
  <si>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</si>
  <si>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</si>
  <si>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</si>
  <si>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</si>
  <si>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</si>
  <si>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</si>
  <si>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</si>
  <si>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</si>
  <si>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</si>
  <si>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</si>
  <si>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</si>
  <si>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</si>
  <si>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</si>
  <si>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</si>
  <si>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</si>
  <si>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</si>
  <si>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</si>
  <si>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</si>
  <si>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</si>
  <si>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</si>
  <si>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</si>
  <si>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</si>
  <si>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</si>
  <si>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</si>
  <si>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</si>
  <si>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</si>
  <si>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</si>
  <si>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</si>
  <si>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</si>
  <si>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</si>
  <si>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</si>
  <si>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PAGAL 2018 M.RUGSĖJO 30 D. DUOMENIS</t>
  </si>
  <si>
    <t>Vyriausioji buhalterė</t>
  </si>
  <si>
    <t>Gelėna Kiškytė</t>
  </si>
  <si>
    <t>Direktorė</t>
  </si>
  <si>
    <t>Vanda Beinorienė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</si>
</sst>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showGridLines="0" tabSelected="1" topLeftCell="A25" zoomScaleNormal="100" zoomScaleSheetLayoutView="100" workbookViewId="0">
      <selection activeCell="E83" sqref="E83"/>
    </sheetView>
  </sheetViews>
  <sheetFormatPr defaultColWidth="9.109375" defaultRowHeight="13.2"/>
  <cols>
    <col min="1" max="1" width="10.5546875" style="11" customWidth="1"/>
    <col min="2" max="2" width="3.109375" style="12" customWidth="1"/>
    <col min="3" max="3" width="2.6640625" style="12" customWidth="1"/>
    <col min="4" max="4" width="59" style="12" customWidth="1"/>
    <col min="5" max="5" width="7.6640625" style="42" customWidth="1"/>
    <col min="6" max="6" width="11.88671875" style="11" customWidth="1"/>
    <col min="7" max="7" width="12.88671875" style="11" customWidth="1"/>
    <col min="8" max="8" width="5.33203125" style="11" customWidth="1"/>
    <col min="9" max="9" width="55.109375" style="11" customWidth="1"/>
    <col min="10" max="16384" width="9.10937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115" t="s">
        <v>95</v>
      </c>
      <c r="F2" s="116"/>
      <c r="G2" s="116"/>
    </row>
    <row r="3" spans="1:7">
      <c r="E3" s="117" t="s">
        <v>113</v>
      </c>
      <c r="F3" s="118"/>
      <c r="G3" s="118"/>
    </row>
    <row r="5" spans="1:7">
      <c r="A5" s="97" t="s">
        <v>94</v>
      </c>
      <c r="B5" s="98"/>
      <c r="C5" s="98"/>
      <c r="D5" s="98"/>
      <c r="E5" s="98"/>
      <c r="F5" s="122"/>
      <c r="G5" s="122"/>
    </row>
    <row r="6" spans="1:7">
      <c r="A6" s="123"/>
      <c r="B6" s="123"/>
      <c r="C6" s="123"/>
      <c r="D6" s="123"/>
      <c r="E6" s="123"/>
      <c r="F6" s="123"/>
      <c r="G6" s="123"/>
    </row>
    <row r="7" spans="1:7">
      <c r="A7" s="119" t="s">
        <v>188</v>
      </c>
      <c r="B7" s="120"/>
      <c r="C7" s="120"/>
      <c r="D7" s="120"/>
      <c r="E7" s="120"/>
      <c r="F7" s="121"/>
      <c r="G7" s="121"/>
    </row>
    <row r="8" spans="1:7">
      <c r="A8" s="96" t="s">
        <v>114</v>
      </c>
      <c r="B8" s="104"/>
      <c r="C8" s="104"/>
      <c r="D8" s="104"/>
      <c r="E8" s="104"/>
      <c r="F8" s="122"/>
      <c r="G8" s="122"/>
    </row>
    <row r="9" spans="1:7" ht="12.75" customHeight="1">
      <c r="A9" s="96" t="s">
        <v>111</v>
      </c>
      <c r="B9" s="104"/>
      <c r="C9" s="104"/>
      <c r="D9" s="104"/>
      <c r="E9" s="104"/>
      <c r="F9" s="122"/>
      <c r="G9" s="122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27"/>
      <c r="B12" s="122"/>
      <c r="C12" s="122"/>
      <c r="D12" s="122"/>
      <c r="E12" s="122"/>
    </row>
    <row r="13" spans="1:7">
      <c r="A13" s="97" t="s">
        <v>0</v>
      </c>
      <c r="B13" s="98"/>
      <c r="C13" s="98"/>
      <c r="D13" s="98"/>
      <c r="E13" s="98"/>
      <c r="F13" s="99"/>
      <c r="G13" s="99"/>
    </row>
    <row r="14" spans="1:7">
      <c r="A14" s="97" t="s">
        <v>189</v>
      </c>
      <c r="B14" s="98"/>
      <c r="C14" s="98"/>
      <c r="D14" s="98"/>
      <c r="E14" s="98"/>
      <c r="F14" s="99"/>
      <c r="G14" s="99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100">
        <v>43423</v>
      </c>
      <c r="B16" s="101"/>
      <c r="C16" s="101"/>
      <c r="D16" s="101"/>
      <c r="E16" s="101"/>
      <c r="F16" s="102"/>
      <c r="G16" s="102"/>
    </row>
    <row r="17" spans="1:9">
      <c r="A17" s="96" t="s">
        <v>1</v>
      </c>
      <c r="B17" s="96"/>
      <c r="C17" s="96"/>
      <c r="D17" s="96"/>
      <c r="E17" s="96"/>
      <c r="F17" s="102"/>
      <c r="G17" s="102"/>
    </row>
    <row r="18" spans="1:9" ht="12.75" customHeight="1">
      <c r="A18" s="8"/>
      <c r="B18" s="9"/>
      <c r="C18" s="9"/>
      <c r="D18" s="103" t="s">
        <v>125</v>
      </c>
      <c r="E18" s="103"/>
      <c r="F18" s="103"/>
      <c r="G18" s="103"/>
    </row>
    <row r="19" spans="1:9" ht="67.5" customHeight="1">
      <c r="A19" s="3" t="s">
        <v>2</v>
      </c>
      <c r="B19" s="124" t="s">
        <v>3</v>
      </c>
      <c r="C19" s="125"/>
      <c r="D19" s="126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1623980.7800000003</v>
      </c>
      <c r="G20" s="87">
        <f>SUM(G21,G27,G38,G39)</f>
        <v>1645679.3800000001</v>
      </c>
      <c r="I20" s="87"/>
    </row>
    <row r="21" spans="1:9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1623980.7800000003</v>
      </c>
      <c r="G27" s="88">
        <f>SUM(G28:G37)</f>
        <v>1645679.3800000001</v>
      </c>
      <c r="I27" s="91"/>
    </row>
    <row r="28" spans="1:9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1562244.35</v>
      </c>
      <c r="G29" s="88">
        <v>1583380.67</v>
      </c>
      <c r="I29" s="91" t="s">
        <v>136</v>
      </c>
    </row>
    <row r="30" spans="1:9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58654.559999999998</v>
      </c>
      <c r="G30" s="88">
        <v>58654.559999999998</v>
      </c>
      <c r="I30" s="91" t="s">
        <v>137</v>
      </c>
    </row>
    <row r="31" spans="1:9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424.25</v>
      </c>
      <c r="G32" s="88">
        <v>771.29000000000087</v>
      </c>
      <c r="I32" s="91" t="s">
        <v>139</v>
      </c>
    </row>
    <row r="33" spans="1:9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140</v>
      </c>
    </row>
    <row r="34" spans="1:9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2657.5999999999967</v>
      </c>
      <c r="G35" s="88">
        <v>2872.8399999999965</v>
      </c>
      <c r="I35" s="91" t="s">
        <v>142</v>
      </c>
    </row>
    <row r="36" spans="1:9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2.0000000000436557E-2</v>
      </c>
      <c r="G36" s="88">
        <v>2.0000000000436557E-2</v>
      </c>
      <c r="I36" s="91" t="s">
        <v>143</v>
      </c>
    </row>
    <row r="37" spans="1:9" s="12" customFormat="1" ht="12.75" customHeight="1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97028.77</v>
      </c>
      <c r="G41" s="87">
        <f>SUM(G42,G48,G49,G56,G57)</f>
        <v>45182.5</v>
      </c>
      <c r="I41" s="92"/>
    </row>
    <row r="42" spans="1:9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1302.6400000000001</v>
      </c>
      <c r="G42" s="88">
        <f>SUM(G43:G47)</f>
        <v>54.38</v>
      </c>
      <c r="I42" s="91"/>
    </row>
    <row r="43" spans="1:9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1302.6400000000001</v>
      </c>
      <c r="G44" s="88">
        <v>54.38</v>
      </c>
      <c r="I44" s="91" t="s">
        <v>149</v>
      </c>
    </row>
    <row r="45" spans="1:9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>
      <c r="A47" s="18" t="s">
        <v>93</v>
      </c>
      <c r="B47" s="32"/>
      <c r="C47" s="105" t="s">
        <v>104</v>
      </c>
      <c r="D47" s="106"/>
      <c r="E47" s="82"/>
      <c r="F47" s="88"/>
      <c r="G47" s="88"/>
      <c r="I47" s="91" t="s">
        <v>152</v>
      </c>
    </row>
    <row r="48" spans="1:9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95722.71</v>
      </c>
      <c r="G49" s="88">
        <f>SUM(G50:G55)</f>
        <v>45128.12</v>
      </c>
      <c r="I49" s="91"/>
    </row>
    <row r="50" spans="1:9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>
      <c r="A53" s="18" t="s">
        <v>41</v>
      </c>
      <c r="B53" s="26"/>
      <c r="C53" s="105" t="s">
        <v>90</v>
      </c>
      <c r="D53" s="106"/>
      <c r="E53" s="85"/>
      <c r="F53" s="88"/>
      <c r="G53" s="88"/>
      <c r="I53" s="91" t="s">
        <v>157</v>
      </c>
    </row>
    <row r="54" spans="1:9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95722.71</v>
      </c>
      <c r="G54" s="88">
        <v>45128.12</v>
      </c>
      <c r="I54" s="91" t="s">
        <v>158</v>
      </c>
    </row>
    <row r="55" spans="1:9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/>
      <c r="I55" s="91" t="s">
        <v>159</v>
      </c>
    </row>
    <row r="56" spans="1:9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3.4200000000000017</v>
      </c>
      <c r="G57" s="88"/>
      <c r="I57" s="91" t="s">
        <v>161</v>
      </c>
    </row>
    <row r="58" spans="1:9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1721009.5500000003</v>
      </c>
      <c r="G58" s="88">
        <f>SUM(G20,G40,G41)</f>
        <v>1690861.8800000001</v>
      </c>
      <c r="I58" s="91"/>
    </row>
    <row r="59" spans="1:9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1624001.38</v>
      </c>
      <c r="G59" s="87">
        <f>SUM(G60:G63)</f>
        <v>1645679.3700000003</v>
      </c>
      <c r="I59" s="92"/>
    </row>
    <row r="60" spans="1:9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37556.930000000051</v>
      </c>
      <c r="G60" s="88">
        <v>38147.140000000014</v>
      </c>
      <c r="I60" s="91" t="s">
        <v>182</v>
      </c>
    </row>
    <row r="61" spans="1:9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1390288.53</v>
      </c>
      <c r="G61" s="88">
        <v>1408748.2600000002</v>
      </c>
      <c r="I61" s="91" t="s">
        <v>183</v>
      </c>
    </row>
    <row r="62" spans="1:9" s="12" customFormat="1" ht="12.75" customHeight="1">
      <c r="A62" s="30" t="s">
        <v>36</v>
      </c>
      <c r="B62" s="110" t="s">
        <v>105</v>
      </c>
      <c r="C62" s="111"/>
      <c r="D62" s="112"/>
      <c r="E62" s="30"/>
      <c r="F62" s="88">
        <v>196155.91999999998</v>
      </c>
      <c r="G62" s="88">
        <v>198783.96999999997</v>
      </c>
      <c r="I62" s="91" t="s">
        <v>184</v>
      </c>
    </row>
    <row r="63" spans="1:9" s="12" customFormat="1" ht="12.75" customHeight="1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96802.6</v>
      </c>
      <c r="G64" s="87">
        <f>SUM(G65,G69)</f>
        <v>45182.52</v>
      </c>
      <c r="I64" s="92"/>
    </row>
    <row r="65" spans="1:9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96802.6</v>
      </c>
      <c r="G69" s="88">
        <f>SUM(G70:G75,G78:G83)</f>
        <v>45182.52</v>
      </c>
      <c r="I69" s="91"/>
    </row>
    <row r="70" spans="1:9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3064.48</v>
      </c>
      <c r="G80" s="88">
        <v>56.32</v>
      </c>
      <c r="I80" s="91" t="s">
        <v>173</v>
      </c>
    </row>
    <row r="81" spans="1:9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48611.92</v>
      </c>
      <c r="G81" s="88"/>
      <c r="I81" s="91" t="s">
        <v>174</v>
      </c>
    </row>
    <row r="82" spans="1:9" s="12" customFormat="1" ht="12.75" customHeight="1">
      <c r="A82" s="23" t="s">
        <v>126</v>
      </c>
      <c r="B82" s="26"/>
      <c r="C82" s="45" t="s">
        <v>92</v>
      </c>
      <c r="D82" s="46"/>
      <c r="E82" s="85"/>
      <c r="F82" s="88">
        <v>45126.2</v>
      </c>
      <c r="G82" s="88">
        <v>45126.2</v>
      </c>
      <c r="I82" s="91" t="s">
        <v>175</v>
      </c>
    </row>
    <row r="83" spans="1:9" s="12" customFormat="1" ht="12.75" customHeight="1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205.57</v>
      </c>
      <c r="G84" s="87">
        <f>SUM(G85,G86,G89,G90)</f>
        <v>0</v>
      </c>
      <c r="I84" s="92"/>
    </row>
    <row r="85" spans="1:9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205.57</v>
      </c>
      <c r="G90" s="88"/>
      <c r="I90" s="91"/>
    </row>
    <row r="91" spans="1:9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205.57</v>
      </c>
      <c r="G91" s="88">
        <v>-1890919.35</v>
      </c>
      <c r="I91" s="91" t="s">
        <v>181</v>
      </c>
    </row>
    <row r="92" spans="1:9" s="12" customFormat="1" ht="12.75" customHeight="1">
      <c r="A92" s="23" t="s">
        <v>120</v>
      </c>
      <c r="B92" s="31"/>
      <c r="C92" s="43" t="s">
        <v>107</v>
      </c>
      <c r="D92" s="10"/>
      <c r="E92" s="82"/>
      <c r="F92" s="88"/>
      <c r="G92" s="88">
        <v>1890919.35</v>
      </c>
      <c r="I92" s="91" t="s">
        <v>187</v>
      </c>
    </row>
    <row r="93" spans="1:9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>
      <c r="A94" s="1"/>
      <c r="B94" s="113" t="s">
        <v>121</v>
      </c>
      <c r="C94" s="114"/>
      <c r="D94" s="106"/>
      <c r="E94" s="30"/>
      <c r="F94" s="89">
        <f>SUM(F59,F64,F84,F93)</f>
        <v>1721009.55</v>
      </c>
      <c r="G94" s="89">
        <f>SUM(G59,G64,G84,G93)</f>
        <v>1690861.8900000004</v>
      </c>
      <c r="I94" s="93"/>
    </row>
    <row r="95" spans="1:9" s="12" customFormat="1">
      <c r="A95" s="41"/>
      <c r="B95" s="40"/>
      <c r="C95" s="40"/>
      <c r="D95" s="40"/>
      <c r="E95" s="40"/>
      <c r="F95" s="42"/>
      <c r="G95" s="42"/>
    </row>
    <row r="96" spans="1:9" s="12" customFormat="1" ht="12.75" customHeight="1">
      <c r="A96" s="95" t="s">
        <v>192</v>
      </c>
      <c r="B96" s="95"/>
      <c r="C96" s="95"/>
      <c r="D96" s="95"/>
      <c r="E96" s="95"/>
      <c r="F96" s="104" t="s">
        <v>193</v>
      </c>
      <c r="G96" s="104"/>
    </row>
    <row r="97" spans="1:8" s="12" customFormat="1">
      <c r="A97" s="96"/>
      <c r="B97" s="96"/>
      <c r="C97" s="96"/>
      <c r="D97" s="96"/>
      <c r="E97" s="96"/>
      <c r="F97" s="96"/>
      <c r="G97" s="96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 ht="26.4">
      <c r="A99" s="70" t="s">
        <v>190</v>
      </c>
      <c r="B99" s="70"/>
      <c r="C99" s="70"/>
      <c r="D99" s="70"/>
      <c r="E99" s="71"/>
      <c r="F99" s="94" t="s">
        <v>191</v>
      </c>
      <c r="G99" s="9"/>
    </row>
    <row r="100" spans="1:8" s="12" customFormat="1" ht="13.2" customHeight="1">
      <c r="E100" s="42"/>
      <c r="H100" s="90"/>
    </row>
  </sheetData>
  <mergeCells count="22"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'2'!Spausdinti_pavadinimus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Gelena</cp:lastModifiedBy>
  <cp:lastPrinted>2018-11-19T10:52:46Z</cp:lastPrinted>
  <dcterms:created xsi:type="dcterms:W3CDTF">2009-07-20T14:30:53Z</dcterms:created>
  <dcterms:modified xsi:type="dcterms:W3CDTF">2018-12-12T06:57:08Z</dcterms:modified>
</cp:coreProperties>
</file>