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tgimimo.sugardas.lt\new\2021-2022\Gelena\2021\IV\"/>
    </mc:Choice>
  </mc:AlternateContent>
  <xr:revisionPtr revIDLastSave="0" documentId="8_{3F6FE7F2-A653-4A1F-A594-C02973DA3281}" xr6:coauthVersionLast="36" xr6:coauthVersionMax="36" xr10:uidLastSave="{00000000-0000-0000-0000-000000000000}"/>
  <bookViews>
    <workbookView xWindow="0" yWindow="0" windowWidth="19200" windowHeight="8025"/>
  </bookViews>
  <sheets>
    <sheet name="2" sheetId="1" r:id="rId1"/>
  </sheets>
  <calcPr calcId="191029"/>
</workbook>
</file>

<file path=xl/calcChain.xml><?xml version="1.0" encoding="utf-8"?>
<calcChain xmlns="http://schemas.openxmlformats.org/spreadsheetml/2006/main">
  <c r="G91" i="1" l="1"/>
  <c r="F91" i="1"/>
  <c r="G87" i="1"/>
  <c r="F87" i="1"/>
  <c r="G85" i="1"/>
  <c r="F85" i="1"/>
  <c r="G76" i="1"/>
  <c r="F76" i="1"/>
  <c r="G70" i="1"/>
  <c r="F70" i="1"/>
  <c r="G66" i="1"/>
  <c r="F66" i="1"/>
  <c r="G65" i="1"/>
  <c r="F65" i="1"/>
  <c r="G60" i="1"/>
  <c r="G96" i="1" s="1"/>
  <c r="F60" i="1"/>
  <c r="F96" i="1" s="1"/>
  <c r="G48" i="1"/>
  <c r="F48" i="1"/>
  <c r="G41" i="1"/>
  <c r="F41" i="1"/>
  <c r="G40" i="1"/>
  <c r="F40" i="1"/>
  <c r="G26" i="1"/>
  <c r="F26" i="1"/>
  <c r="G20" i="1"/>
  <c r="F20" i="1"/>
  <c r="G19" i="1"/>
  <c r="G58" i="1" s="1"/>
  <c r="F19" i="1"/>
  <c r="F58" i="1" s="1"/>
</calcChain>
</file>

<file path=xl/sharedStrings.xml><?xml version="1.0" encoding="utf-8"?>
<sst xmlns="http://schemas.openxmlformats.org/spreadsheetml/2006/main" count="252" uniqueCount="142">
  <si>
    <t>2-ojo VSAFAS „Finansinės būklės ataskaita“</t>
  </si>
  <si>
    <t>2 priedas</t>
  </si>
  <si>
    <t>(Žemesniojo lygio viešojo sektoriaus subjektų, išskyrus mokesčių fondus ir išteklių fondus, finansinės būklės ataskaitos forma)</t>
  </si>
  <si>
    <t xml:space="preserve">Visagino Atgimimo gimnazija                                                                         </t>
  </si>
  <si>
    <r>
      <t>(viešojo sektoriaus subjekto arba viešojo sektoriaus subjektų grupės</t>
    </r>
    <r>
      <rPr>
        <b/>
        <sz val="10"/>
        <rFont val="Times New Roman"/>
        <family val="1"/>
        <charset val="186"/>
      </rPr>
      <t xml:space="preserve"> </t>
    </r>
    <r>
      <rPr>
        <sz val="10"/>
        <rFont val="Times New Roman"/>
        <family val="1"/>
        <charset val="186"/>
      </rPr>
      <t>pavadinimas)</t>
    </r>
  </si>
  <si>
    <t xml:space="preserve">190243280   </t>
  </si>
  <si>
    <t>(viešojo sektoriaus subjekto, parengusio finansinės būklės ataskaitą (konsoliduotąją finansinės būklės ataskaitą), kodas, adresas)</t>
  </si>
  <si>
    <t>FINANSINĖS BŪKLĖS ATASKAITA</t>
  </si>
  <si>
    <t>PAGAL 2021 M. GRUODŽIO MĖN. 31 D. DUOMENIS</t>
  </si>
  <si>
    <t>2022.03.29 Nr. 81-(3.5)</t>
  </si>
  <si>
    <t>(data)</t>
  </si>
  <si>
    <t>Pateikimo valiuta ir tikslumas: eurais</t>
  </si>
  <si>
    <t>Eil. Nr.</t>
  </si>
  <si>
    <t>Straipsniai</t>
  </si>
  <si>
    <t xml:space="preserve">Pastabos Nr. </t>
  </si>
  <si>
    <t>Paskutinė ataskaitinio laikotarpio diena</t>
  </si>
  <si>
    <t>Paskutinė praėjusio ataskaitinio laikotarpio diena</t>
  </si>
  <si>
    <t>A.</t>
  </si>
  <si>
    <t>ILGALAIKIS TURTAS</t>
  </si>
  <si>
    <t/>
  </si>
  <si>
    <t>I.</t>
  </si>
  <si>
    <t>Nematerialusis turtas</t>
  </si>
  <si>
    <t>I.1</t>
  </si>
  <si>
    <t>Plėtros darbai</t>
  </si>
  <si>
    <t>I.2</t>
  </si>
  <si>
    <t>Programinė įranga ir jos licencijos</t>
  </si>
  <si>
    <t>I.3</t>
  </si>
  <si>
    <t>Kitas nematerialusis turtas</t>
  </si>
  <si>
    <t>I.4</t>
  </si>
  <si>
    <t>Nebaigti projektai ir išankstiniai mokėjimai</t>
  </si>
  <si>
    <t>I.5</t>
  </si>
  <si>
    <t>Prestižas</t>
  </si>
  <si>
    <t>II.</t>
  </si>
  <si>
    <t>Ilgalaikis materialusis turtas</t>
  </si>
  <si>
    <t>II.1</t>
  </si>
  <si>
    <t>Žemė</t>
  </si>
  <si>
    <t>II.2</t>
  </si>
  <si>
    <t>Pastatai</t>
  </si>
  <si>
    <t>II.3</t>
  </si>
  <si>
    <t>Infrastruktūros ir kiti statiniai</t>
  </si>
  <si>
    <t>II.4</t>
  </si>
  <si>
    <t>Nekilnojamosios kultūros vertybės</t>
  </si>
  <si>
    <t>II.5</t>
  </si>
  <si>
    <t>Mašinos ir įrenginiai</t>
  </si>
  <si>
    <t>II.6</t>
  </si>
  <si>
    <t>Transporto priemonės</t>
  </si>
  <si>
    <t>II.7</t>
  </si>
  <si>
    <t>Kilnojamosios kultūros vertybės</t>
  </si>
  <si>
    <t>II.8</t>
  </si>
  <si>
    <t>Baldai ir biuro įranga</t>
  </si>
  <si>
    <t>II.9</t>
  </si>
  <si>
    <r>
      <t>Kitas ilgalaikis</t>
    </r>
    <r>
      <rPr>
        <b/>
        <sz val="10"/>
        <rFont val="Times New Roman"/>
        <family val="1"/>
        <charset val="186"/>
      </rPr>
      <t xml:space="preserve"> </t>
    </r>
    <r>
      <rPr>
        <sz val="10"/>
        <rFont val="Times New Roman"/>
        <family val="1"/>
        <charset val="186"/>
      </rPr>
      <t>materialusis turtas</t>
    </r>
  </si>
  <si>
    <t>II.10</t>
  </si>
  <si>
    <t>Nebaigta statyba ir išankstiniai mokėjimai</t>
  </si>
  <si>
    <t>III.</t>
  </si>
  <si>
    <t>Ilgalaikis finansinis turtas</t>
  </si>
  <si>
    <t>IV.</t>
  </si>
  <si>
    <t>Mineraliniai ištekliai ir kitas ilgalaikis turtas</t>
  </si>
  <si>
    <t>B.</t>
  </si>
  <si>
    <t>BIOLOGINIS TURTAS</t>
  </si>
  <si>
    <t>C.</t>
  </si>
  <si>
    <t>TRUMPALAIKIS TURTAS</t>
  </si>
  <si>
    <t>Atsargos</t>
  </si>
  <si>
    <t>Strateginės ir neliečiamosios atsargos</t>
  </si>
  <si>
    <t>Medžiagos, žaliavos ir ūkinis inventorius</t>
  </si>
  <si>
    <t>Nebaigta gaminti produkcija ir nebaigtos vykdyti sutartys</t>
  </si>
  <si>
    <t>Pagaminta produkcija, atsargos, skirtos parduoti (perduoti)</t>
  </si>
  <si>
    <t>Ilgalaikis materialusis ir biologinis turtas, skirtas parduoti</t>
  </si>
  <si>
    <t>Išankstiniai apmokėjimai</t>
  </si>
  <si>
    <r>
      <t>Per vienus</t>
    </r>
    <r>
      <rPr>
        <b/>
        <sz val="10"/>
        <rFont val="Times New Roman"/>
        <family val="1"/>
        <charset val="186"/>
      </rPr>
      <t xml:space="preserve"> </t>
    </r>
    <r>
      <rPr>
        <sz val="10"/>
        <rFont val="Times New Roman"/>
        <family val="1"/>
        <charset val="186"/>
      </rPr>
      <t>metus gautinos sumos</t>
    </r>
  </si>
  <si>
    <t>III.1</t>
  </si>
  <si>
    <t>Gautinos trumpalaikės finansinės sumos</t>
  </si>
  <si>
    <t>III.2</t>
  </si>
  <si>
    <t>Gautini mokesčiai ir socialinės įmokos</t>
  </si>
  <si>
    <t xml:space="preserve"> III.3</t>
  </si>
  <si>
    <t>Gautinos finansavimo sumos</t>
  </si>
  <si>
    <t>III.4</t>
  </si>
  <si>
    <t>Gautinos sumos už turto naudojimą, parduotas prekes, turtą, paslaugas</t>
  </si>
  <si>
    <t>III.5</t>
  </si>
  <si>
    <t>Sukauptos gautinos sumos</t>
  </si>
  <si>
    <t>III.6</t>
  </si>
  <si>
    <t>Kitos gautinos sumos</t>
  </si>
  <si>
    <t>Trumpalaikės investicijos</t>
  </si>
  <si>
    <t>V.</t>
  </si>
  <si>
    <t>Pinigai ir pinigų ekvivalentai</t>
  </si>
  <si>
    <t>IŠ VISO TURTO:</t>
  </si>
  <si>
    <t>D.</t>
  </si>
  <si>
    <t>FINANSAVIMO SUMOS</t>
  </si>
  <si>
    <t xml:space="preserve">Iš valstybės biudžeto </t>
  </si>
  <si>
    <t>Iš savivaldybės biudžeto</t>
  </si>
  <si>
    <t>Iš Europos Sąjungos, užsienio valstybių ir tarptautinių organizacijų</t>
  </si>
  <si>
    <t xml:space="preserve">IV. </t>
  </si>
  <si>
    <t>Iš kitų šaltinių</t>
  </si>
  <si>
    <t>E.</t>
  </si>
  <si>
    <t>ĮSIPAREIGOJIMAI</t>
  </si>
  <si>
    <t>Ilgalaikiai įsipareigojimai</t>
  </si>
  <si>
    <t>Ilgalaikiai finansiniai įsipareigojimai</t>
  </si>
  <si>
    <t>Ilgalaikiai atidėjiniai</t>
  </si>
  <si>
    <t xml:space="preserve">I.3 </t>
  </si>
  <si>
    <t>Kiti ilgalaikiai įsipareigojimai</t>
  </si>
  <si>
    <t>Trumpalaikiai įsipareigojimai</t>
  </si>
  <si>
    <t>Ilgalaikių atidėjinių einamųjų metų dalis ir trumpalaikiai atidėjiniai</t>
  </si>
  <si>
    <t>Ilgalaikių įsipareigojimų einamųjų metų dalis</t>
  </si>
  <si>
    <t>Trumpalaikiai finansiniai įsipareigojimai</t>
  </si>
  <si>
    <t>Mokėtinos subsidijos, dotacijos ir finansavimo sumos</t>
  </si>
  <si>
    <t>Mokėtinos sumos į Europos Sąjungos biudžetą</t>
  </si>
  <si>
    <t>Mokėtinos sumos į biudžetus ir fondus</t>
  </si>
  <si>
    <t>II.6.1</t>
  </si>
  <si>
    <t>Grąžintinos finansavimo sumos</t>
  </si>
  <si>
    <t>II.6.2</t>
  </si>
  <si>
    <t>Kitos mokėtinos sumos biudžetui</t>
  </si>
  <si>
    <t>Mokėtinos socialinės išmokos</t>
  </si>
  <si>
    <t>Grąžintini mokesčiai, įmokos ir jų permokos</t>
  </si>
  <si>
    <t>Tiekėjams mokėtinos sumos</t>
  </si>
  <si>
    <t>Su darbo santykiais susiję įsipareigojimai</t>
  </si>
  <si>
    <t>II.11</t>
  </si>
  <si>
    <t>Sukauptos mokėtinos sumos</t>
  </si>
  <si>
    <t>II.12</t>
  </si>
  <si>
    <t>Kiti trumpalaikiai įsipareigojimai</t>
  </si>
  <si>
    <t>F.</t>
  </si>
  <si>
    <t>GRYNASIS TURTAS</t>
  </si>
  <si>
    <t>Dalininkų kapitalas</t>
  </si>
  <si>
    <t>Rezervai</t>
  </si>
  <si>
    <t>Tikrosios vertės rezervas</t>
  </si>
  <si>
    <t>Kiti rezervai</t>
  </si>
  <si>
    <t>Nuosavybės metodo įtaka</t>
  </si>
  <si>
    <t>Sukauptas perviršis ar deficitas</t>
  </si>
  <si>
    <t>IV.1</t>
  </si>
  <si>
    <t>Einamųjų metų perviršis ar deficitas</t>
  </si>
  <si>
    <t>IV.2</t>
  </si>
  <si>
    <t>Ankstesnių metų perviršis ar deficitas</t>
  </si>
  <si>
    <t>G.</t>
  </si>
  <si>
    <t>MAŽUMOS DALIS</t>
  </si>
  <si>
    <t>IŠ VISO FINANSAVIMO SUMŲ, ĮSIPAREIGOJIMŲ, GRYNOJO TURTO IR MAŽUMOS DALIES:</t>
  </si>
  <si>
    <t>Direktorė</t>
  </si>
  <si>
    <t>Veronika Voitekian</t>
  </si>
  <si>
    <t>(viešojo sektoriaus subjekto vadovas arba jo įgaliotas administracijos vadovas)</t>
  </si>
  <si>
    <t>(parašas)</t>
  </si>
  <si>
    <t>(vardas ir pavardė)</t>
  </si>
  <si>
    <t>Vyr. buhalterė</t>
  </si>
  <si>
    <t>Gelėna Kiškytė</t>
  </si>
  <si>
    <t>(vyriausiasis buhalteris (buhalteris)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</si>
</sst>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 x14ac:knownFonts="1">
    <font>
      <sz val="10"/>
      <name val="Arial"/>
      <charset val="186"/>
    </font>
    <font>
      <sz val="11"/>
      <color theme="1"/>
      <name val="Calibri"/>
      <family val="2"/>
      <charset val="186"/>
      <scheme val="minor"/>
    </font>
    <font>
      <sz val="18"/>
      <color theme="3"/>
      <name val="Calibri Light"/>
      <family val="2"/>
      <charset val="186"/>
      <scheme val="major"/>
    </font>
    <font>
      <b/>
      <sz val="15"/>
      <color theme="3"/>
      <name val="Calibri"/>
      <family val="2"/>
      <charset val="186"/>
      <scheme val="minor"/>
    </font>
    <font>
      <b/>
      <sz val="13"/>
      <color theme="3"/>
      <name val="Calibri"/>
      <family val="2"/>
      <charset val="186"/>
      <scheme val="minor"/>
    </font>
    <font>
      <b/>
      <sz val="11"/>
      <color theme="3"/>
      <name val="Calibri"/>
      <family val="2"/>
      <charset val="186"/>
      <scheme val="minor"/>
    </font>
    <font>
      <sz val="11"/>
      <color rgb="FF006100"/>
      <name val="Calibri"/>
      <family val="2"/>
      <charset val="186"/>
      <scheme val="minor"/>
    </font>
    <font>
      <sz val="11"/>
      <color rgb="FF9C0006"/>
      <name val="Calibri"/>
      <family val="2"/>
      <charset val="186"/>
      <scheme val="minor"/>
    </font>
    <font>
      <sz val="11"/>
      <color rgb="FF9C5700"/>
      <name val="Calibri"/>
      <family val="2"/>
      <charset val="186"/>
      <scheme val="minor"/>
    </font>
    <font>
      <sz val="11"/>
      <color rgb="FF3F3F76"/>
      <name val="Calibri"/>
      <family val="2"/>
      <charset val="186"/>
      <scheme val="minor"/>
    </font>
    <font>
      <b/>
      <sz val="11"/>
      <color rgb="FF3F3F3F"/>
      <name val="Calibri"/>
      <family val="2"/>
      <charset val="186"/>
      <scheme val="minor"/>
    </font>
    <font>
      <b/>
      <sz val="11"/>
      <color rgb="FFFA7D00"/>
      <name val="Calibri"/>
      <family val="2"/>
      <charset val="186"/>
      <scheme val="minor"/>
    </font>
    <font>
      <sz val="11"/>
      <color rgb="FFFA7D00"/>
      <name val="Calibri"/>
      <family val="2"/>
      <charset val="186"/>
      <scheme val="minor"/>
    </font>
    <font>
      <b/>
      <sz val="11"/>
      <color theme="0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i/>
      <sz val="11"/>
      <color rgb="FF7F7F7F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color theme="0"/>
      <name val="Calibri"/>
      <family val="2"/>
      <charset val="186"/>
      <scheme val="minor"/>
    </font>
    <font>
      <b/>
      <sz val="10"/>
      <name val="Times New Roman"/>
      <family val="1"/>
      <charset val="186"/>
    </font>
    <font>
      <sz val="10"/>
      <name val="Times New Roman"/>
      <family val="1"/>
      <charset val="186"/>
    </font>
    <font>
      <sz val="9"/>
      <name val="Times New Roman"/>
      <family val="1"/>
      <charset val="186"/>
    </font>
    <font>
      <b/>
      <sz val="10"/>
      <name val="Arial"/>
      <charset val="186"/>
    </font>
    <font>
      <i/>
      <sz val="10"/>
      <name val="Times New Roman"/>
      <family val="1"/>
      <charset val="186"/>
    </font>
    <font>
      <strike/>
      <sz val="10"/>
      <name val="Times New Roman"/>
      <family val="1"/>
      <charset val="186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06">
    <xf numFmtId="0" fontId="0" fillId="0" borderId="0" xfId="0"/>
    <xf numFmtId="0" fontId="19" fillId="33" borderId="0" xfId="0" applyFont="1" applyFill="1" applyAlignment="1">
      <alignment vertical="center"/>
    </xf>
    <xf numFmtId="0" fontId="19" fillId="33" borderId="0" xfId="0" applyFont="1" applyFill="1" applyAlignment="1">
      <alignment vertical="center" wrapText="1"/>
    </xf>
    <xf numFmtId="0" fontId="19" fillId="33" borderId="0" xfId="0" applyFont="1" applyFill="1" applyBorder="1" applyAlignment="1">
      <alignment vertical="center" wrapText="1"/>
    </xf>
    <xf numFmtId="0" fontId="20" fillId="33" borderId="0" xfId="0" applyFont="1" applyFill="1" applyBorder="1" applyAlignment="1">
      <alignment wrapText="1"/>
    </xf>
    <xf numFmtId="0" fontId="20" fillId="33" borderId="0" xfId="0" applyFont="1" applyFill="1" applyBorder="1" applyAlignment="1">
      <alignment vertical="center" wrapText="1"/>
    </xf>
    <xf numFmtId="0" fontId="18" fillId="33" borderId="0" xfId="0" applyFont="1" applyFill="1" applyAlignment="1">
      <alignment horizontal="center" vertical="center" wrapText="1"/>
    </xf>
    <xf numFmtId="0" fontId="18" fillId="33" borderId="0" xfId="0" applyFont="1" applyFill="1" applyAlignment="1">
      <alignment horizontal="center" vertical="center" wrapText="1"/>
    </xf>
    <xf numFmtId="0" fontId="19" fillId="33" borderId="10" xfId="0" applyFont="1" applyFill="1" applyBorder="1" applyAlignment="1">
      <alignment horizontal="center" vertical="center" wrapText="1"/>
    </xf>
    <xf numFmtId="0" fontId="19" fillId="33" borderId="0" xfId="0" applyFont="1" applyFill="1" applyAlignment="1">
      <alignment horizontal="center" vertical="center" wrapText="1"/>
    </xf>
    <xf numFmtId="0" fontId="19" fillId="33" borderId="0" xfId="0" applyFont="1" applyFill="1" applyAlignment="1">
      <alignment horizontal="center" vertical="center" wrapText="1"/>
    </xf>
    <xf numFmtId="0" fontId="19" fillId="0" borderId="0" xfId="0" applyFont="1" applyFill="1" applyAlignment="1">
      <alignment horizontal="center" vertical="center" wrapText="1"/>
    </xf>
    <xf numFmtId="0" fontId="19" fillId="33" borderId="0" xfId="0" applyFont="1" applyFill="1" applyAlignment="1">
      <alignment vertical="center" wrapText="1"/>
    </xf>
    <xf numFmtId="0" fontId="21" fillId="33" borderId="0" xfId="0" applyFont="1" applyFill="1" applyAlignment="1">
      <alignment horizontal="center" vertical="center" wrapText="1"/>
    </xf>
    <xf numFmtId="0" fontId="21" fillId="33" borderId="0" xfId="0" applyFont="1" applyFill="1" applyAlignment="1">
      <alignment vertical="center" wrapText="1"/>
    </xf>
    <xf numFmtId="0" fontId="22" fillId="0" borderId="10" xfId="0" applyFont="1" applyFill="1" applyBorder="1" applyAlignment="1">
      <alignment horizontal="center" vertical="center" wrapText="1"/>
    </xf>
    <xf numFmtId="0" fontId="18" fillId="0" borderId="11" xfId="0" applyFont="1" applyFill="1" applyBorder="1" applyAlignment="1">
      <alignment horizontal="center" vertical="center" wrapText="1"/>
    </xf>
    <xf numFmtId="0" fontId="18" fillId="33" borderId="11" xfId="0" applyFont="1" applyFill="1" applyBorder="1" applyAlignment="1">
      <alignment horizontal="center" vertical="center" wrapText="1"/>
    </xf>
    <xf numFmtId="0" fontId="18" fillId="33" borderId="13" xfId="0" applyFont="1" applyFill="1" applyBorder="1" applyAlignment="1">
      <alignment horizontal="center" vertical="center" wrapText="1"/>
    </xf>
    <xf numFmtId="0" fontId="18" fillId="33" borderId="14" xfId="0" applyFont="1" applyFill="1" applyBorder="1" applyAlignment="1">
      <alignment horizontal="center" vertical="center" wrapText="1"/>
    </xf>
    <xf numFmtId="0" fontId="18" fillId="33" borderId="15" xfId="0" applyFont="1" applyFill="1" applyBorder="1" applyAlignment="1">
      <alignment horizontal="center" vertical="center" wrapText="1"/>
    </xf>
    <xf numFmtId="49" fontId="18" fillId="33" borderId="13" xfId="0" applyNumberFormat="1" applyFont="1" applyFill="1" applyBorder="1" applyAlignment="1">
      <alignment horizontal="center" vertical="center" wrapText="1"/>
    </xf>
    <xf numFmtId="0" fontId="18" fillId="33" borderId="11" xfId="0" applyFont="1" applyFill="1" applyBorder="1" applyAlignment="1">
      <alignment horizontal="left" vertical="center"/>
    </xf>
    <xf numFmtId="0" fontId="18" fillId="33" borderId="13" xfId="0" applyFont="1" applyFill="1" applyBorder="1" applyAlignment="1">
      <alignment horizontal="left" vertical="center"/>
    </xf>
    <xf numFmtId="0" fontId="18" fillId="33" borderId="13" xfId="0" applyFont="1" applyFill="1" applyBorder="1" applyAlignment="1">
      <alignment horizontal="left" vertical="center" wrapText="1"/>
    </xf>
    <xf numFmtId="0" fontId="19" fillId="33" borderId="13" xfId="0" applyFont="1" applyFill="1" applyBorder="1" applyAlignment="1">
      <alignment horizontal="center" vertical="center" wrapText="1"/>
    </xf>
    <xf numFmtId="2" fontId="19" fillId="33" borderId="11" xfId="0" applyNumberFormat="1" applyFont="1" applyFill="1" applyBorder="1" applyAlignment="1">
      <alignment vertical="center" wrapText="1"/>
    </xf>
    <xf numFmtId="0" fontId="19" fillId="33" borderId="11" xfId="0" applyFont="1" applyFill="1" applyBorder="1" applyAlignment="1">
      <alignment horizontal="center" vertical="center" wrapText="1"/>
    </xf>
    <xf numFmtId="0" fontId="19" fillId="33" borderId="16" xfId="0" applyFont="1" applyFill="1" applyBorder="1" applyAlignment="1">
      <alignment horizontal="left" vertical="center"/>
    </xf>
    <xf numFmtId="0" fontId="23" fillId="33" borderId="17" xfId="0" applyFont="1" applyFill="1" applyBorder="1" applyAlignment="1">
      <alignment horizontal="left" vertical="center"/>
    </xf>
    <xf numFmtId="0" fontId="23" fillId="33" borderId="17" xfId="0" applyFont="1" applyFill="1" applyBorder="1" applyAlignment="1">
      <alignment horizontal="left" vertical="center" wrapText="1"/>
    </xf>
    <xf numFmtId="0" fontId="19" fillId="33" borderId="13" xfId="0" applyFont="1" applyFill="1" applyBorder="1" applyAlignment="1">
      <alignment horizontal="left" vertical="center"/>
    </xf>
    <xf numFmtId="0" fontId="19" fillId="33" borderId="14" xfId="0" applyFont="1" applyFill="1" applyBorder="1" applyAlignment="1">
      <alignment horizontal="left" vertical="center"/>
    </xf>
    <xf numFmtId="0" fontId="19" fillId="33" borderId="14" xfId="0" applyFont="1" applyFill="1" applyBorder="1" applyAlignment="1">
      <alignment horizontal="left" vertical="center" wrapText="1"/>
    </xf>
    <xf numFmtId="0" fontId="19" fillId="33" borderId="15" xfId="0" applyFont="1" applyFill="1" applyBorder="1" applyAlignment="1">
      <alignment horizontal="left" vertical="center" wrapText="1"/>
    </xf>
    <xf numFmtId="0" fontId="19" fillId="33" borderId="18" xfId="0" applyFont="1" applyFill="1" applyBorder="1" applyAlignment="1">
      <alignment horizontal="left" vertical="center"/>
    </xf>
    <xf numFmtId="0" fontId="19" fillId="33" borderId="12" xfId="0" applyFont="1" applyFill="1" applyBorder="1" applyAlignment="1">
      <alignment horizontal="left" vertical="center"/>
    </xf>
    <xf numFmtId="0" fontId="19" fillId="33" borderId="12" xfId="0" applyFont="1" applyFill="1" applyBorder="1" applyAlignment="1">
      <alignment horizontal="left" vertical="center" wrapText="1"/>
    </xf>
    <xf numFmtId="0" fontId="19" fillId="0" borderId="13" xfId="0" applyFont="1" applyFill="1" applyBorder="1" applyAlignment="1">
      <alignment horizontal="left" vertical="center"/>
    </xf>
    <xf numFmtId="0" fontId="19" fillId="0" borderId="14" xfId="0" applyFont="1" applyFill="1" applyBorder="1" applyAlignment="1">
      <alignment horizontal="left" vertical="center"/>
    </xf>
    <xf numFmtId="0" fontId="19" fillId="0" borderId="15" xfId="0" applyFont="1" applyFill="1" applyBorder="1" applyAlignment="1">
      <alignment horizontal="left" vertical="center" wrapText="1"/>
    </xf>
    <xf numFmtId="0" fontId="19" fillId="33" borderId="11" xfId="0" applyFont="1" applyFill="1" applyBorder="1" applyAlignment="1">
      <alignment horizontal="left" vertical="center"/>
    </xf>
    <xf numFmtId="0" fontId="19" fillId="33" borderId="11" xfId="0" applyFont="1" applyFill="1" applyBorder="1" applyAlignment="1">
      <alignment horizontal="left" vertical="center" wrapText="1"/>
    </xf>
    <xf numFmtId="0" fontId="18" fillId="0" borderId="11" xfId="0" applyFont="1" applyFill="1" applyBorder="1" applyAlignment="1">
      <alignment horizontal="left" vertical="center"/>
    </xf>
    <xf numFmtId="0" fontId="18" fillId="0" borderId="13" xfId="0" applyFont="1" applyFill="1" applyBorder="1" applyAlignment="1">
      <alignment horizontal="left" vertical="center"/>
    </xf>
    <xf numFmtId="0" fontId="18" fillId="0" borderId="13" xfId="0" applyFont="1" applyFill="1" applyBorder="1" applyAlignment="1">
      <alignment horizontal="left" vertical="center" wrapText="1"/>
    </xf>
    <xf numFmtId="0" fontId="19" fillId="0" borderId="11" xfId="0" applyFont="1" applyFill="1" applyBorder="1" applyAlignment="1">
      <alignment horizontal="center" vertical="center" wrapText="1"/>
    </xf>
    <xf numFmtId="0" fontId="19" fillId="0" borderId="16" xfId="0" applyFont="1" applyFill="1" applyBorder="1" applyAlignment="1">
      <alignment horizontal="left" vertical="center"/>
    </xf>
    <xf numFmtId="0" fontId="19" fillId="0" borderId="17" xfId="0" applyFont="1" applyFill="1" applyBorder="1" applyAlignment="1">
      <alignment horizontal="left" vertical="center"/>
    </xf>
    <xf numFmtId="0" fontId="19" fillId="0" borderId="17" xfId="0" applyFont="1" applyFill="1" applyBorder="1" applyAlignment="1">
      <alignment horizontal="left" vertical="center" wrapText="1"/>
    </xf>
    <xf numFmtId="0" fontId="19" fillId="0" borderId="13" xfId="0" applyFont="1" applyFill="1" applyBorder="1" applyAlignment="1">
      <alignment horizontal="center" vertical="center" wrapText="1"/>
    </xf>
    <xf numFmtId="0" fontId="18" fillId="0" borderId="13" xfId="0" applyFont="1" applyFill="1" applyBorder="1" applyAlignment="1">
      <alignment horizontal="center" vertical="center" wrapText="1"/>
    </xf>
    <xf numFmtId="0" fontId="18" fillId="0" borderId="14" xfId="0" applyFont="1" applyFill="1" applyBorder="1" applyAlignment="1">
      <alignment horizontal="left" vertical="center" wrapText="1"/>
    </xf>
    <xf numFmtId="0" fontId="18" fillId="0" borderId="15" xfId="0" applyFont="1" applyFill="1" applyBorder="1" applyAlignment="1">
      <alignment horizontal="left" vertical="center" wrapText="1"/>
    </xf>
    <xf numFmtId="0" fontId="19" fillId="0" borderId="20" xfId="0" applyFont="1" applyFill="1" applyBorder="1" applyAlignment="1">
      <alignment horizontal="left" vertical="center"/>
    </xf>
    <xf numFmtId="0" fontId="19" fillId="0" borderId="21" xfId="0" applyFont="1" applyFill="1" applyBorder="1" applyAlignment="1">
      <alignment horizontal="left" vertical="center"/>
    </xf>
    <xf numFmtId="0" fontId="19" fillId="0" borderId="21" xfId="0" applyFont="1" applyFill="1" applyBorder="1" applyAlignment="1">
      <alignment horizontal="left" vertical="center" wrapText="1"/>
    </xf>
    <xf numFmtId="0" fontId="19" fillId="0" borderId="13" xfId="0" applyFont="1" applyFill="1" applyBorder="1" applyAlignment="1">
      <alignment horizontal="center" vertical="center"/>
    </xf>
    <xf numFmtId="0" fontId="19" fillId="0" borderId="15" xfId="0" applyFont="1" applyFill="1" applyBorder="1" applyAlignment="1">
      <alignment horizontal="left" vertical="center"/>
    </xf>
    <xf numFmtId="0" fontId="19" fillId="0" borderId="14" xfId="0" applyFont="1" applyFill="1" applyBorder="1" applyAlignment="1">
      <alignment horizontal="left" vertical="center" wrapText="1"/>
    </xf>
    <xf numFmtId="0" fontId="19" fillId="0" borderId="14" xfId="0" applyFont="1" applyFill="1" applyBorder="1" applyAlignment="1">
      <alignment horizontal="left" vertical="center" wrapText="1"/>
    </xf>
    <xf numFmtId="0" fontId="19" fillId="0" borderId="15" xfId="0" applyFont="1" applyFill="1" applyBorder="1" applyAlignment="1">
      <alignment horizontal="left" vertical="center" wrapText="1"/>
    </xf>
    <xf numFmtId="0" fontId="19" fillId="0" borderId="11" xfId="0" applyFont="1" applyFill="1" applyBorder="1" applyAlignment="1">
      <alignment horizontal="left" vertical="center"/>
    </xf>
    <xf numFmtId="0" fontId="19" fillId="0" borderId="11" xfId="0" applyFont="1" applyFill="1" applyBorder="1" applyAlignment="1">
      <alignment horizontal="left" vertical="center" wrapText="1"/>
    </xf>
    <xf numFmtId="0" fontId="23" fillId="0" borderId="21" xfId="0" applyFont="1" applyFill="1" applyBorder="1" applyAlignment="1">
      <alignment horizontal="center" vertical="center" wrapText="1"/>
    </xf>
    <xf numFmtId="0" fontId="23" fillId="0" borderId="21" xfId="0" applyFont="1" applyFill="1" applyBorder="1" applyAlignment="1">
      <alignment horizontal="left" vertical="center"/>
    </xf>
    <xf numFmtId="0" fontId="23" fillId="0" borderId="10" xfId="0" applyFont="1" applyFill="1" applyBorder="1" applyAlignment="1">
      <alignment horizontal="left" vertical="center"/>
    </xf>
    <xf numFmtId="0" fontId="23" fillId="0" borderId="10" xfId="0" applyFont="1" applyFill="1" applyBorder="1" applyAlignment="1">
      <alignment horizontal="left" vertical="center" wrapText="1"/>
    </xf>
    <xf numFmtId="0" fontId="19" fillId="33" borderId="20" xfId="0" applyFont="1" applyFill="1" applyBorder="1" applyAlignment="1">
      <alignment horizontal="left" vertical="center" wrapText="1"/>
    </xf>
    <xf numFmtId="2" fontId="19" fillId="33" borderId="20" xfId="0" applyNumberFormat="1" applyFont="1" applyFill="1" applyBorder="1" applyAlignment="1">
      <alignment vertical="center" wrapText="1"/>
    </xf>
    <xf numFmtId="0" fontId="19" fillId="33" borderId="15" xfId="0" applyFont="1" applyFill="1" applyBorder="1" applyAlignment="1">
      <alignment horizontal="left" vertical="center"/>
    </xf>
    <xf numFmtId="0" fontId="18" fillId="33" borderId="11" xfId="0" applyFont="1" applyFill="1" applyBorder="1" applyAlignment="1">
      <alignment horizontal="left" vertical="center" wrapText="1"/>
    </xf>
    <xf numFmtId="0" fontId="19" fillId="33" borderId="20" xfId="0" applyFont="1" applyFill="1" applyBorder="1" applyAlignment="1">
      <alignment horizontal="center" vertical="center" wrapText="1"/>
    </xf>
    <xf numFmtId="0" fontId="19" fillId="33" borderId="13" xfId="0" applyFont="1" applyFill="1" applyBorder="1" applyAlignment="1">
      <alignment horizontal="left" vertical="center" wrapText="1"/>
    </xf>
    <xf numFmtId="0" fontId="19" fillId="33" borderId="14" xfId="0" applyFont="1" applyFill="1" applyBorder="1" applyAlignment="1">
      <alignment horizontal="left" vertical="center" wrapText="1"/>
    </xf>
    <xf numFmtId="0" fontId="19" fillId="33" borderId="15" xfId="0" applyFont="1" applyFill="1" applyBorder="1" applyAlignment="1">
      <alignment horizontal="left" vertical="center" wrapText="1"/>
    </xf>
    <xf numFmtId="0" fontId="19" fillId="33" borderId="13" xfId="0" applyFont="1" applyFill="1" applyBorder="1" applyAlignment="1">
      <alignment horizontal="left" vertical="center" wrapText="1"/>
    </xf>
    <xf numFmtId="0" fontId="19" fillId="33" borderId="17" xfId="0" applyFont="1" applyFill="1" applyBorder="1" applyAlignment="1">
      <alignment horizontal="left" vertical="center"/>
    </xf>
    <xf numFmtId="0" fontId="19" fillId="33" borderId="17" xfId="0" applyFont="1" applyFill="1" applyBorder="1" applyAlignment="1">
      <alignment horizontal="left" vertical="center" wrapText="1"/>
    </xf>
    <xf numFmtId="0" fontId="23" fillId="33" borderId="13" xfId="0" applyFont="1" applyFill="1" applyBorder="1" applyAlignment="1">
      <alignment horizontal="left" vertical="center"/>
    </xf>
    <xf numFmtId="0" fontId="23" fillId="33" borderId="15" xfId="0" applyFont="1" applyFill="1" applyBorder="1" applyAlignment="1">
      <alignment horizontal="left" vertical="center" wrapText="1"/>
    </xf>
    <xf numFmtId="0" fontId="19" fillId="0" borderId="0" xfId="0" applyFont="1" applyFill="1" applyAlignment="1">
      <alignment vertical="center" wrapText="1"/>
    </xf>
    <xf numFmtId="0" fontId="19" fillId="0" borderId="18" xfId="0" applyFont="1" applyFill="1" applyBorder="1" applyAlignment="1">
      <alignment horizontal="left" vertical="center"/>
    </xf>
    <xf numFmtId="0" fontId="19" fillId="0" borderId="12" xfId="0" applyFont="1" applyFill="1" applyBorder="1" applyAlignment="1">
      <alignment horizontal="left" vertical="center"/>
    </xf>
    <xf numFmtId="0" fontId="19" fillId="0" borderId="12" xfId="0" applyFont="1" applyFill="1" applyBorder="1" applyAlignment="1">
      <alignment horizontal="left" vertical="center" wrapText="1"/>
    </xf>
    <xf numFmtId="2" fontId="19" fillId="0" borderId="11" xfId="0" applyNumberFormat="1" applyFont="1" applyFill="1" applyBorder="1" applyAlignment="1">
      <alignment vertical="center" wrapText="1"/>
    </xf>
    <xf numFmtId="0" fontId="19" fillId="0" borderId="22" xfId="0" applyFont="1" applyFill="1" applyBorder="1" applyAlignment="1">
      <alignment horizontal="left" vertical="center"/>
    </xf>
    <xf numFmtId="0" fontId="19" fillId="0" borderId="19" xfId="0" applyFont="1" applyFill="1" applyBorder="1" applyAlignment="1">
      <alignment horizontal="left" vertical="center" wrapText="1"/>
    </xf>
    <xf numFmtId="0" fontId="19" fillId="0" borderId="23" xfId="0" applyFont="1" applyFill="1" applyBorder="1" applyAlignment="1">
      <alignment horizontal="left" vertical="center"/>
    </xf>
    <xf numFmtId="0" fontId="19" fillId="0" borderId="10" xfId="0" applyFont="1" applyFill="1" applyBorder="1" applyAlignment="1">
      <alignment horizontal="left" vertical="center" wrapText="1"/>
    </xf>
    <xf numFmtId="0" fontId="23" fillId="0" borderId="13" xfId="0" applyFont="1" applyFill="1" applyBorder="1" applyAlignment="1">
      <alignment horizontal="left" vertical="center"/>
    </xf>
    <xf numFmtId="0" fontId="23" fillId="0" borderId="15" xfId="0" applyFont="1" applyFill="1" applyBorder="1" applyAlignment="1">
      <alignment horizontal="left" vertical="center" wrapText="1"/>
    </xf>
    <xf numFmtId="0" fontId="18" fillId="33" borderId="20" xfId="0" applyFont="1" applyFill="1" applyBorder="1" applyAlignment="1">
      <alignment horizontal="left" vertical="center"/>
    </xf>
    <xf numFmtId="0" fontId="18" fillId="33" borderId="21" xfId="0" applyFont="1" applyFill="1" applyBorder="1" applyAlignment="1">
      <alignment horizontal="left" vertical="center"/>
    </xf>
    <xf numFmtId="0" fontId="18" fillId="33" borderId="21" xfId="0" applyFont="1" applyFill="1" applyBorder="1" applyAlignment="1">
      <alignment horizontal="left" vertical="center" wrapText="1"/>
    </xf>
    <xf numFmtId="0" fontId="18" fillId="33" borderId="15" xfId="0" applyFont="1" applyFill="1" applyBorder="1" applyAlignment="1">
      <alignment horizontal="left" vertical="center" wrapText="1"/>
    </xf>
    <xf numFmtId="0" fontId="18" fillId="33" borderId="10" xfId="0" applyFont="1" applyFill="1" applyBorder="1" applyAlignment="1">
      <alignment horizontal="left" vertical="center" wrapText="1"/>
    </xf>
    <xf numFmtId="16" fontId="19" fillId="33" borderId="11" xfId="0" applyNumberFormat="1" applyFont="1" applyFill="1" applyBorder="1" applyAlignment="1">
      <alignment horizontal="left" vertical="center" wrapText="1"/>
    </xf>
    <xf numFmtId="0" fontId="19" fillId="0" borderId="13" xfId="0" applyFont="1" applyFill="1" applyBorder="1" applyAlignment="1">
      <alignment horizontal="left" vertical="center" wrapText="1"/>
    </xf>
    <xf numFmtId="0" fontId="18" fillId="33" borderId="0" xfId="0" applyFont="1" applyFill="1" applyBorder="1" applyAlignment="1">
      <alignment horizontal="left" vertical="center" wrapText="1"/>
    </xf>
    <xf numFmtId="0" fontId="19" fillId="33" borderId="0" xfId="0" applyFont="1" applyFill="1" applyBorder="1" applyAlignment="1">
      <alignment horizontal="left" vertical="center" wrapText="1"/>
    </xf>
    <xf numFmtId="0" fontId="0" fillId="33" borderId="10" xfId="0" applyFill="1" applyBorder="1" applyAlignment="1">
      <alignment horizontal="center" vertical="center" wrapText="1"/>
    </xf>
    <xf numFmtId="0" fontId="0" fillId="33" borderId="10" xfId="0" applyFill="1" applyBorder="1" applyAlignment="1">
      <alignment horizontal="center" vertical="center" wrapText="1"/>
    </xf>
    <xf numFmtId="0" fontId="19" fillId="33" borderId="19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9" fillId="33" borderId="0" xfId="0" applyFont="1" applyFill="1" applyBorder="1" applyAlignment="1">
      <alignment horizontal="center" vertical="center" wrapText="1"/>
    </xf>
  </cellXfs>
  <cellStyles count="42">
    <cellStyle name="1 antraštė" xfId="2" builtinId="16" customBuiltin="1"/>
    <cellStyle name="2 antraštė" xfId="3" builtinId="17" customBuiltin="1"/>
    <cellStyle name="20% – paryškinimas 1" xfId="19" builtinId="30" customBuiltin="1"/>
    <cellStyle name="20% – paryškinimas 2" xfId="23" builtinId="34" customBuiltin="1"/>
    <cellStyle name="20% – paryškinimas 3" xfId="27" builtinId="38" customBuiltin="1"/>
    <cellStyle name="20% – paryškinimas 4" xfId="31" builtinId="42" customBuiltin="1"/>
    <cellStyle name="20% – paryškinimas 5" xfId="35" builtinId="46" customBuiltin="1"/>
    <cellStyle name="20% – paryškinimas 6" xfId="39" builtinId="50" customBuiltin="1"/>
    <cellStyle name="3 antraštė" xfId="4" builtinId="18" customBuiltin="1"/>
    <cellStyle name="4 antraštė" xfId="5" builtinId="19" customBuiltin="1"/>
    <cellStyle name="40% – paryškinimas 1" xfId="20" builtinId="31" customBuiltin="1"/>
    <cellStyle name="40% – paryškinimas 2" xfId="24" builtinId="35" customBuiltin="1"/>
    <cellStyle name="40% – paryškinimas 3" xfId="28" builtinId="39" customBuiltin="1"/>
    <cellStyle name="40% – paryškinimas 4" xfId="32" builtinId="43" customBuiltin="1"/>
    <cellStyle name="40% – paryškinimas 5" xfId="36" builtinId="47" customBuiltin="1"/>
    <cellStyle name="40% – paryškinimas 6" xfId="40" builtinId="51" customBuiltin="1"/>
    <cellStyle name="60% – paryškinimas 1" xfId="21" builtinId="32" customBuiltin="1"/>
    <cellStyle name="60% – paryškinimas 2" xfId="25" builtinId="36" customBuiltin="1"/>
    <cellStyle name="60% – paryškinimas 3" xfId="29" builtinId="40" customBuiltin="1"/>
    <cellStyle name="60% – paryškinimas 4" xfId="33" builtinId="44" customBuiltin="1"/>
    <cellStyle name="60% – paryškinimas 5" xfId="37" builtinId="48" customBuiltin="1"/>
    <cellStyle name="60% – paryškinimas 6" xfId="41" builtinId="52" customBuiltin="1"/>
    <cellStyle name="Aiškinamasis tekstas" xfId="16" builtinId="53" customBuiltin="1"/>
    <cellStyle name="Blogas" xfId="7" builtinId="27" customBuiltin="1"/>
    <cellStyle name="Geras" xfId="6" builtinId="26" customBuiltin="1"/>
    <cellStyle name="Įprastas" xfId="0" builtinId="0" customBuiltin="1"/>
    <cellStyle name="Įspėjimo tekstas" xfId="14" builtinId="11" customBuiltin="1"/>
    <cellStyle name="Išvestis" xfId="10" builtinId="21" customBuiltin="1"/>
    <cellStyle name="Įvestis" xfId="9" builtinId="20" customBuiltin="1"/>
    <cellStyle name="Neutralus" xfId="8" builtinId="28" customBuiltin="1"/>
    <cellStyle name="Paryškinimas 1" xfId="18" builtinId="29" customBuiltin="1"/>
    <cellStyle name="Paryškinimas 2" xfId="22" builtinId="33" customBuiltin="1"/>
    <cellStyle name="Paryškinimas 3" xfId="26" builtinId="37" customBuiltin="1"/>
    <cellStyle name="Paryškinimas 4" xfId="30" builtinId="41" customBuiltin="1"/>
    <cellStyle name="Paryškinimas 5" xfId="34" builtinId="45" customBuiltin="1"/>
    <cellStyle name="Paryškinimas 6" xfId="38" builtinId="49" customBuiltin="1"/>
    <cellStyle name="Pastaba" xfId="15" builtinId="10" customBuiltin="1"/>
    <cellStyle name="Pavadinimas" xfId="1" builtinId="15" customBuiltin="1"/>
    <cellStyle name="Skaičiavimas" xfId="11" builtinId="22" customBuiltin="1"/>
    <cellStyle name="Suma" xfId="17" builtinId="25" customBuiltin="1"/>
    <cellStyle name="Susietas langelis" xfId="12" builtinId="24" customBuiltin="1"/>
    <cellStyle name="Tikrinimo langelis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25"/>
  <sheetViews>
    <sheetView showGridLines="0" showZeros="0" tabSelected="1" zoomScaleSheetLayoutView="100" workbookViewId="0">
      <selection activeCell="O26" sqref="O26"/>
    </sheetView>
  </sheetViews>
  <sheetFormatPr defaultRowHeight="12.75" x14ac:dyDescent="0.2"/>
  <cols>
    <col min="1" max="1" width="8.5703125" style="1" customWidth="1"/>
    <col min="2" max="2" width="3.140625" style="2" customWidth="1"/>
    <col min="3" max="3" width="2.7109375" style="2" customWidth="1"/>
    <col min="4" max="4" width="59" style="2" customWidth="1"/>
    <col min="5" max="5" width="7.7109375" style="3" customWidth="1"/>
    <col min="6" max="7" width="11.85546875" style="1" customWidth="1"/>
    <col min="8" max="16384" width="9.140625" style="1"/>
  </cols>
  <sheetData>
    <row r="1" spans="1:7" x14ac:dyDescent="0.2">
      <c r="E1" s="4" t="s">
        <v>0</v>
      </c>
      <c r="F1" s="4"/>
      <c r="G1" s="4"/>
    </row>
    <row r="2" spans="1:7" x14ac:dyDescent="0.2">
      <c r="E2" s="5" t="s">
        <v>1</v>
      </c>
      <c r="F2" s="5"/>
      <c r="G2" s="5"/>
    </row>
    <row r="4" spans="1:7" x14ac:dyDescent="0.2">
      <c r="A4" s="7" t="s">
        <v>2</v>
      </c>
      <c r="B4" s="7"/>
      <c r="C4" s="7"/>
      <c r="D4" s="7"/>
      <c r="E4" s="7"/>
      <c r="F4" s="7"/>
      <c r="G4" s="7"/>
    </row>
    <row r="5" spans="1:7" x14ac:dyDescent="0.2">
      <c r="A5" s="7"/>
      <c r="B5" s="7"/>
      <c r="C5" s="7"/>
      <c r="D5" s="7"/>
      <c r="E5" s="7"/>
      <c r="F5" s="7"/>
      <c r="G5" s="7"/>
    </row>
    <row r="6" spans="1:7" x14ac:dyDescent="0.2">
      <c r="B6" s="8" t="s">
        <v>3</v>
      </c>
      <c r="C6" s="8"/>
      <c r="D6" s="8"/>
      <c r="E6" s="8"/>
      <c r="F6" s="8"/>
    </row>
    <row r="7" spans="1:7" x14ac:dyDescent="0.2">
      <c r="A7" s="10" t="s">
        <v>4</v>
      </c>
      <c r="B7" s="10"/>
      <c r="C7" s="10"/>
      <c r="D7" s="10"/>
      <c r="E7" s="10"/>
      <c r="F7" s="10"/>
      <c r="G7" s="10"/>
    </row>
    <row r="8" spans="1:7" ht="12.75" customHeight="1" x14ac:dyDescent="0.2">
      <c r="B8" s="8" t="s">
        <v>5</v>
      </c>
      <c r="C8" s="8"/>
      <c r="D8" s="8"/>
      <c r="E8" s="8"/>
      <c r="F8" s="8"/>
    </row>
    <row r="9" spans="1:7" x14ac:dyDescent="0.2">
      <c r="A9" s="11" t="s">
        <v>6</v>
      </c>
      <c r="B9" s="11"/>
      <c r="C9" s="11"/>
      <c r="D9" s="11"/>
      <c r="E9" s="11"/>
      <c r="F9" s="11"/>
      <c r="G9" s="11"/>
    </row>
    <row r="10" spans="1:7" x14ac:dyDescent="0.2">
      <c r="A10" s="11"/>
      <c r="B10" s="11"/>
      <c r="C10" s="11"/>
      <c r="D10" s="11"/>
      <c r="E10" s="11"/>
      <c r="F10" s="11"/>
      <c r="G10" s="11"/>
    </row>
    <row r="11" spans="1:7" x14ac:dyDescent="0.2">
      <c r="A11" s="12"/>
      <c r="B11" s="12"/>
      <c r="C11" s="12"/>
      <c r="D11" s="12"/>
      <c r="E11" s="12"/>
    </row>
    <row r="12" spans="1:7" x14ac:dyDescent="0.2">
      <c r="A12" s="7" t="s">
        <v>7</v>
      </c>
      <c r="B12" s="7"/>
      <c r="C12" s="7"/>
      <c r="D12" s="7"/>
      <c r="E12" s="7"/>
      <c r="F12" s="7"/>
      <c r="G12" s="7"/>
    </row>
    <row r="13" spans="1:7" x14ac:dyDescent="0.2">
      <c r="A13" s="7" t="s">
        <v>8</v>
      </c>
      <c r="B13" s="7"/>
      <c r="C13" s="7"/>
      <c r="D13" s="7"/>
      <c r="E13" s="7"/>
      <c r="F13" s="7"/>
      <c r="G13" s="7"/>
    </row>
    <row r="14" spans="1:7" x14ac:dyDescent="0.2">
      <c r="A14" s="6"/>
      <c r="B14" s="13"/>
      <c r="C14" s="13"/>
      <c r="D14" s="13"/>
      <c r="E14" s="13"/>
      <c r="F14" s="14"/>
      <c r="G14" s="14"/>
    </row>
    <row r="15" spans="1:7" x14ac:dyDescent="0.2">
      <c r="A15" s="10" t="s">
        <v>9</v>
      </c>
      <c r="B15" s="10"/>
      <c r="C15" s="10"/>
      <c r="D15" s="10"/>
      <c r="E15" s="10"/>
      <c r="F15" s="10"/>
      <c r="G15" s="10"/>
    </row>
    <row r="16" spans="1:7" x14ac:dyDescent="0.2">
      <c r="A16" s="10" t="s">
        <v>10</v>
      </c>
      <c r="B16" s="10"/>
      <c r="C16" s="10"/>
      <c r="D16" s="10"/>
      <c r="E16" s="10"/>
      <c r="F16" s="10"/>
      <c r="G16" s="10"/>
    </row>
    <row r="17" spans="1:7" x14ac:dyDescent="0.2">
      <c r="A17" s="6"/>
      <c r="B17" s="9"/>
      <c r="C17" s="9"/>
      <c r="D17" s="9"/>
      <c r="E17" s="15" t="s">
        <v>11</v>
      </c>
      <c r="F17" s="15"/>
      <c r="G17" s="15"/>
    </row>
    <row r="18" spans="1:7" ht="67.5" customHeight="1" x14ac:dyDescent="0.2">
      <c r="A18" s="16" t="s">
        <v>12</v>
      </c>
      <c r="B18" s="18" t="s">
        <v>13</v>
      </c>
      <c r="C18" s="20"/>
      <c r="D18" s="19"/>
      <c r="E18" s="21" t="s">
        <v>14</v>
      </c>
      <c r="F18" s="17" t="s">
        <v>15</v>
      </c>
      <c r="G18" s="17" t="s">
        <v>16</v>
      </c>
    </row>
    <row r="19" spans="1:7" s="2" customFormat="1" ht="12.75" customHeight="1" x14ac:dyDescent="0.2">
      <c r="A19" s="17" t="s">
        <v>17</v>
      </c>
      <c r="B19" s="22" t="s">
        <v>18</v>
      </c>
      <c r="C19" s="23"/>
      <c r="D19" s="24"/>
      <c r="E19" s="25" t="s">
        <v>19</v>
      </c>
      <c r="F19" s="26">
        <f>F20+F26+F37+F38</f>
        <v>1596288.71</v>
      </c>
      <c r="G19" s="26">
        <f>G20+G26+G37+G38</f>
        <v>1727461.8900000001</v>
      </c>
    </row>
    <row r="20" spans="1:7" s="2" customFormat="1" ht="12.75" customHeight="1" x14ac:dyDescent="0.2">
      <c r="A20" s="27" t="s">
        <v>20</v>
      </c>
      <c r="B20" s="28" t="s">
        <v>21</v>
      </c>
      <c r="C20" s="29"/>
      <c r="D20" s="30"/>
      <c r="E20" s="25" t="s">
        <v>19</v>
      </c>
      <c r="F20" s="26">
        <f>F21+F22+F23+F24+F25</f>
        <v>0</v>
      </c>
      <c r="G20" s="26">
        <f>G21+G22+G23+G24+G25</f>
        <v>0</v>
      </c>
    </row>
    <row r="21" spans="1:7" s="2" customFormat="1" ht="12.75" customHeight="1" x14ac:dyDescent="0.2">
      <c r="A21" s="25" t="s">
        <v>22</v>
      </c>
      <c r="B21" s="31"/>
      <c r="C21" s="32" t="s">
        <v>23</v>
      </c>
      <c r="D21" s="33"/>
      <c r="E21" s="25" t="s">
        <v>19</v>
      </c>
      <c r="F21" s="26">
        <v>0</v>
      </c>
      <c r="G21" s="26">
        <v>0</v>
      </c>
    </row>
    <row r="22" spans="1:7" s="2" customFormat="1" ht="12.75" customHeight="1" x14ac:dyDescent="0.2">
      <c r="A22" s="25" t="s">
        <v>24</v>
      </c>
      <c r="B22" s="31"/>
      <c r="C22" s="32" t="s">
        <v>25</v>
      </c>
      <c r="D22" s="34"/>
      <c r="E22" s="25" t="s">
        <v>19</v>
      </c>
      <c r="F22" s="26">
        <v>0</v>
      </c>
      <c r="G22" s="26">
        <v>0</v>
      </c>
    </row>
    <row r="23" spans="1:7" s="2" customFormat="1" ht="12.75" customHeight="1" x14ac:dyDescent="0.2">
      <c r="A23" s="25" t="s">
        <v>26</v>
      </c>
      <c r="B23" s="31"/>
      <c r="C23" s="32" t="s">
        <v>27</v>
      </c>
      <c r="D23" s="34"/>
      <c r="E23" s="25" t="s">
        <v>19</v>
      </c>
      <c r="F23" s="26">
        <v>0</v>
      </c>
      <c r="G23" s="26">
        <v>0</v>
      </c>
    </row>
    <row r="24" spans="1:7" s="2" customFormat="1" ht="12.75" customHeight="1" x14ac:dyDescent="0.2">
      <c r="A24" s="25" t="s">
        <v>28</v>
      </c>
      <c r="B24" s="31"/>
      <c r="C24" s="32" t="s">
        <v>29</v>
      </c>
      <c r="D24" s="34"/>
      <c r="E24" s="25" t="s">
        <v>19</v>
      </c>
      <c r="F24" s="26">
        <v>0</v>
      </c>
      <c r="G24" s="26">
        <v>0</v>
      </c>
    </row>
    <row r="25" spans="1:7" s="2" customFormat="1" ht="12.75" customHeight="1" x14ac:dyDescent="0.2">
      <c r="A25" s="25" t="s">
        <v>30</v>
      </c>
      <c r="B25" s="31"/>
      <c r="C25" s="32" t="s">
        <v>31</v>
      </c>
      <c r="D25" s="34"/>
      <c r="E25" s="25" t="s">
        <v>19</v>
      </c>
      <c r="F25" s="26">
        <v>0</v>
      </c>
      <c r="G25" s="26">
        <v>0</v>
      </c>
    </row>
    <row r="26" spans="1:7" s="2" customFormat="1" ht="12.75" customHeight="1" x14ac:dyDescent="0.2">
      <c r="A26" s="27" t="s">
        <v>32</v>
      </c>
      <c r="B26" s="35" t="s">
        <v>33</v>
      </c>
      <c r="C26" s="36"/>
      <c r="D26" s="37"/>
      <c r="E26" s="25" t="s">
        <v>19</v>
      </c>
      <c r="F26" s="26">
        <f>F27+F28+F29+F30+F31+F32+F33+F34+F35+F36</f>
        <v>1596288.71</v>
      </c>
      <c r="G26" s="26">
        <f>SUM(G27:G36)</f>
        <v>1727461.8900000001</v>
      </c>
    </row>
    <row r="27" spans="1:7" s="2" customFormat="1" ht="12.75" customHeight="1" x14ac:dyDescent="0.2">
      <c r="A27" s="25" t="s">
        <v>34</v>
      </c>
      <c r="B27" s="31"/>
      <c r="C27" s="32" t="s">
        <v>35</v>
      </c>
      <c r="D27" s="34"/>
      <c r="E27" s="25" t="s">
        <v>19</v>
      </c>
      <c r="F27" s="26">
        <v>0</v>
      </c>
      <c r="G27" s="26">
        <v>0</v>
      </c>
    </row>
    <row r="28" spans="1:7" s="2" customFormat="1" ht="12.75" customHeight="1" x14ac:dyDescent="0.2">
      <c r="A28" s="25" t="s">
        <v>36</v>
      </c>
      <c r="B28" s="31"/>
      <c r="C28" s="32" t="s">
        <v>37</v>
      </c>
      <c r="D28" s="34"/>
      <c r="E28" s="25" t="s">
        <v>19</v>
      </c>
      <c r="F28" s="26">
        <v>1534858.92</v>
      </c>
      <c r="G28" s="26">
        <v>1673734.29</v>
      </c>
    </row>
    <row r="29" spans="1:7" s="2" customFormat="1" ht="12.75" customHeight="1" x14ac:dyDescent="0.2">
      <c r="A29" s="25" t="s">
        <v>38</v>
      </c>
      <c r="B29" s="31"/>
      <c r="C29" s="32" t="s">
        <v>39</v>
      </c>
      <c r="D29" s="34"/>
      <c r="E29" s="25" t="s">
        <v>19</v>
      </c>
      <c r="F29" s="26">
        <v>6778.25</v>
      </c>
      <c r="G29" s="26">
        <v>7206.35</v>
      </c>
    </row>
    <row r="30" spans="1:7" s="2" customFormat="1" ht="12.75" customHeight="1" x14ac:dyDescent="0.2">
      <c r="A30" s="25" t="s">
        <v>40</v>
      </c>
      <c r="B30" s="31"/>
      <c r="C30" s="32" t="s">
        <v>41</v>
      </c>
      <c r="D30" s="34"/>
      <c r="E30" s="25" t="s">
        <v>19</v>
      </c>
      <c r="F30" s="26">
        <v>0</v>
      </c>
      <c r="G30" s="26">
        <v>0</v>
      </c>
    </row>
    <row r="31" spans="1:7" s="2" customFormat="1" ht="12.75" customHeight="1" x14ac:dyDescent="0.2">
      <c r="A31" s="25" t="s">
        <v>42</v>
      </c>
      <c r="B31" s="31"/>
      <c r="C31" s="32" t="s">
        <v>43</v>
      </c>
      <c r="D31" s="34"/>
      <c r="E31" s="25" t="s">
        <v>19</v>
      </c>
      <c r="F31" s="26">
        <v>10134.73</v>
      </c>
      <c r="G31" s="26">
        <v>2452</v>
      </c>
    </row>
    <row r="32" spans="1:7" s="2" customFormat="1" ht="12.75" customHeight="1" x14ac:dyDescent="0.2">
      <c r="A32" s="25" t="s">
        <v>44</v>
      </c>
      <c r="B32" s="31"/>
      <c r="C32" s="32" t="s">
        <v>45</v>
      </c>
      <c r="D32" s="34"/>
      <c r="E32" s="25" t="s">
        <v>19</v>
      </c>
      <c r="F32" s="26">
        <v>14753.69</v>
      </c>
      <c r="G32" s="26">
        <v>22801.19</v>
      </c>
    </row>
    <row r="33" spans="1:7" s="2" customFormat="1" ht="12.75" customHeight="1" x14ac:dyDescent="0.2">
      <c r="A33" s="25" t="s">
        <v>46</v>
      </c>
      <c r="B33" s="31"/>
      <c r="C33" s="32" t="s">
        <v>47</v>
      </c>
      <c r="D33" s="34"/>
      <c r="E33" s="25" t="s">
        <v>19</v>
      </c>
      <c r="F33" s="26">
        <v>0</v>
      </c>
      <c r="G33" s="26">
        <v>0</v>
      </c>
    </row>
    <row r="34" spans="1:7" s="2" customFormat="1" ht="12.75" customHeight="1" x14ac:dyDescent="0.2">
      <c r="A34" s="25" t="s">
        <v>48</v>
      </c>
      <c r="B34" s="31"/>
      <c r="C34" s="32" t="s">
        <v>49</v>
      </c>
      <c r="D34" s="34"/>
      <c r="E34" s="25" t="s">
        <v>19</v>
      </c>
      <c r="F34" s="26">
        <v>29763.119999999999</v>
      </c>
      <c r="G34" s="26">
        <v>21268.06</v>
      </c>
    </row>
    <row r="35" spans="1:7" s="2" customFormat="1" ht="12.75" customHeight="1" x14ac:dyDescent="0.2">
      <c r="A35" s="25" t="s">
        <v>50</v>
      </c>
      <c r="B35" s="38"/>
      <c r="C35" s="39" t="s">
        <v>51</v>
      </c>
      <c r="D35" s="40"/>
      <c r="E35" s="25" t="s">
        <v>19</v>
      </c>
      <c r="F35" s="26">
        <v>0</v>
      </c>
      <c r="G35" s="26">
        <v>0</v>
      </c>
    </row>
    <row r="36" spans="1:7" s="2" customFormat="1" ht="12.75" customHeight="1" x14ac:dyDescent="0.2">
      <c r="A36" s="25" t="s">
        <v>52</v>
      </c>
      <c r="B36" s="31"/>
      <c r="C36" s="32" t="s">
        <v>53</v>
      </c>
      <c r="D36" s="34"/>
      <c r="E36" s="25" t="s">
        <v>19</v>
      </c>
      <c r="F36" s="26">
        <v>0</v>
      </c>
      <c r="G36" s="26">
        <v>0</v>
      </c>
    </row>
    <row r="37" spans="1:7" s="2" customFormat="1" ht="12.75" customHeight="1" x14ac:dyDescent="0.2">
      <c r="A37" s="27" t="s">
        <v>54</v>
      </c>
      <c r="B37" s="41" t="s">
        <v>55</v>
      </c>
      <c r="C37" s="41"/>
      <c r="D37" s="42"/>
      <c r="E37" s="25" t="s">
        <v>19</v>
      </c>
      <c r="F37" s="26">
        <v>0</v>
      </c>
      <c r="G37" s="26">
        <v>0</v>
      </c>
    </row>
    <row r="38" spans="1:7" s="2" customFormat="1" ht="12.75" customHeight="1" x14ac:dyDescent="0.2">
      <c r="A38" s="27" t="s">
        <v>56</v>
      </c>
      <c r="B38" s="41" t="s">
        <v>57</v>
      </c>
      <c r="C38" s="41"/>
      <c r="D38" s="42"/>
      <c r="E38" s="25" t="s">
        <v>19</v>
      </c>
      <c r="F38" s="26">
        <v>0</v>
      </c>
      <c r="G38" s="26">
        <v>0</v>
      </c>
    </row>
    <row r="39" spans="1:7" s="2" customFormat="1" ht="12.75" customHeight="1" x14ac:dyDescent="0.2">
      <c r="A39" s="17" t="s">
        <v>58</v>
      </c>
      <c r="B39" s="22" t="s">
        <v>59</v>
      </c>
      <c r="C39" s="23"/>
      <c r="D39" s="24"/>
      <c r="E39" s="25" t="s">
        <v>19</v>
      </c>
      <c r="F39" s="26">
        <v>0</v>
      </c>
      <c r="G39" s="26">
        <v>0</v>
      </c>
    </row>
    <row r="40" spans="1:7" s="2" customFormat="1" ht="12.75" customHeight="1" x14ac:dyDescent="0.2">
      <c r="A40" s="16" t="s">
        <v>60</v>
      </c>
      <c r="B40" s="43" t="s">
        <v>61</v>
      </c>
      <c r="C40" s="44"/>
      <c r="D40" s="45"/>
      <c r="E40" s="25" t="s">
        <v>19</v>
      </c>
      <c r="F40" s="26">
        <f>F41+F47+F48+F55+F56</f>
        <v>37417.379999999997</v>
      </c>
      <c r="G40" s="26">
        <f>G41+G47+G48+G55+G56</f>
        <v>39963.300000000003</v>
      </c>
    </row>
    <row r="41" spans="1:7" s="2" customFormat="1" ht="12.75" customHeight="1" x14ac:dyDescent="0.2">
      <c r="A41" s="46" t="s">
        <v>20</v>
      </c>
      <c r="B41" s="47" t="s">
        <v>62</v>
      </c>
      <c r="C41" s="48"/>
      <c r="D41" s="49"/>
      <c r="E41" s="25" t="s">
        <v>19</v>
      </c>
      <c r="F41" s="26">
        <f>SUM(F42:F46)</f>
        <v>0</v>
      </c>
      <c r="G41" s="26">
        <f>SUM(G42:G46)</f>
        <v>0</v>
      </c>
    </row>
    <row r="42" spans="1:7" s="2" customFormat="1" ht="12.75" customHeight="1" x14ac:dyDescent="0.2">
      <c r="A42" s="50" t="s">
        <v>22</v>
      </c>
      <c r="B42" s="38"/>
      <c r="C42" s="39" t="s">
        <v>63</v>
      </c>
      <c r="D42" s="40"/>
      <c r="E42" s="25" t="s">
        <v>19</v>
      </c>
      <c r="F42" s="26">
        <v>0</v>
      </c>
      <c r="G42" s="26">
        <v>0</v>
      </c>
    </row>
    <row r="43" spans="1:7" s="2" customFormat="1" ht="12.75" customHeight="1" x14ac:dyDescent="0.2">
      <c r="A43" s="50" t="s">
        <v>24</v>
      </c>
      <c r="B43" s="38"/>
      <c r="C43" s="39" t="s">
        <v>64</v>
      </c>
      <c r="D43" s="40"/>
      <c r="E43" s="25" t="s">
        <v>19</v>
      </c>
      <c r="F43" s="26">
        <v>0</v>
      </c>
      <c r="G43" s="26">
        <v>0</v>
      </c>
    </row>
    <row r="44" spans="1:7" s="2" customFormat="1" x14ac:dyDescent="0.2">
      <c r="A44" s="50" t="s">
        <v>26</v>
      </c>
      <c r="B44" s="38"/>
      <c r="C44" s="39" t="s">
        <v>65</v>
      </c>
      <c r="D44" s="40"/>
      <c r="E44" s="25" t="s">
        <v>19</v>
      </c>
      <c r="F44" s="26">
        <v>0</v>
      </c>
      <c r="G44" s="26">
        <v>0</v>
      </c>
    </row>
    <row r="45" spans="1:7" s="2" customFormat="1" x14ac:dyDescent="0.2">
      <c r="A45" s="50" t="s">
        <v>28</v>
      </c>
      <c r="B45" s="38"/>
      <c r="C45" s="39" t="s">
        <v>66</v>
      </c>
      <c r="D45" s="40"/>
      <c r="E45" s="25" t="s">
        <v>19</v>
      </c>
      <c r="F45" s="26">
        <v>0</v>
      </c>
      <c r="G45" s="26">
        <v>0</v>
      </c>
    </row>
    <row r="46" spans="1:7" s="2" customFormat="1" ht="12.75" customHeight="1" x14ac:dyDescent="0.2">
      <c r="A46" s="51" t="s">
        <v>30</v>
      </c>
      <c r="B46" s="44"/>
      <c r="C46" s="53" t="s">
        <v>67</v>
      </c>
      <c r="D46" s="52"/>
      <c r="E46" s="25" t="s">
        <v>19</v>
      </c>
      <c r="F46" s="26">
        <v>0</v>
      </c>
      <c r="G46" s="26">
        <v>0</v>
      </c>
    </row>
    <row r="47" spans="1:7" s="2" customFormat="1" ht="12.75" customHeight="1" x14ac:dyDescent="0.2">
      <c r="A47" s="46" t="s">
        <v>32</v>
      </c>
      <c r="B47" s="54" t="s">
        <v>68</v>
      </c>
      <c r="C47" s="55"/>
      <c r="D47" s="56"/>
      <c r="E47" s="25" t="s">
        <v>19</v>
      </c>
      <c r="F47" s="26">
        <v>0</v>
      </c>
      <c r="G47" s="26">
        <v>0</v>
      </c>
    </row>
    <row r="48" spans="1:7" s="2" customFormat="1" ht="12.75" customHeight="1" x14ac:dyDescent="0.2">
      <c r="A48" s="46" t="s">
        <v>54</v>
      </c>
      <c r="B48" s="47" t="s">
        <v>69</v>
      </c>
      <c r="C48" s="48"/>
      <c r="D48" s="49"/>
      <c r="E48" s="25" t="s">
        <v>19</v>
      </c>
      <c r="F48" s="26">
        <f>SUM(F49:F54)</f>
        <v>37417.379999999997</v>
      </c>
      <c r="G48" s="26">
        <f>SUM(G49:G54)</f>
        <v>39963.300000000003</v>
      </c>
    </row>
    <row r="49" spans="1:7" s="2" customFormat="1" ht="12.75" customHeight="1" x14ac:dyDescent="0.2">
      <c r="A49" s="57" t="s">
        <v>70</v>
      </c>
      <c r="B49" s="38"/>
      <c r="C49" s="39" t="s">
        <v>71</v>
      </c>
      <c r="D49" s="58"/>
      <c r="E49" s="25" t="s">
        <v>19</v>
      </c>
      <c r="F49" s="26">
        <v>0</v>
      </c>
      <c r="G49" s="26">
        <v>0</v>
      </c>
    </row>
    <row r="50" spans="1:7" s="2" customFormat="1" ht="12.75" customHeight="1" x14ac:dyDescent="0.2">
      <c r="A50" s="57" t="s">
        <v>72</v>
      </c>
      <c r="B50" s="38"/>
      <c r="C50" s="39" t="s">
        <v>73</v>
      </c>
      <c r="D50" s="58"/>
      <c r="E50" s="25" t="s">
        <v>19</v>
      </c>
      <c r="F50" s="26">
        <v>0</v>
      </c>
      <c r="G50" s="26">
        <v>0</v>
      </c>
    </row>
    <row r="51" spans="1:7" s="2" customFormat="1" ht="12.75" customHeight="1" x14ac:dyDescent="0.2">
      <c r="A51" s="50" t="s">
        <v>74</v>
      </c>
      <c r="B51" s="38"/>
      <c r="C51" s="39" t="s">
        <v>75</v>
      </c>
      <c r="D51" s="40"/>
      <c r="E51" s="25" t="s">
        <v>19</v>
      </c>
      <c r="F51" s="26">
        <v>0</v>
      </c>
      <c r="G51" s="26">
        <v>0</v>
      </c>
    </row>
    <row r="52" spans="1:7" s="2" customFormat="1" ht="12.75" customHeight="1" x14ac:dyDescent="0.2">
      <c r="A52" s="50" t="s">
        <v>76</v>
      </c>
      <c r="B52" s="38"/>
      <c r="C52" s="61" t="s">
        <v>77</v>
      </c>
      <c r="D52" s="60"/>
      <c r="E52" s="25" t="s">
        <v>19</v>
      </c>
      <c r="F52" s="26">
        <v>0</v>
      </c>
      <c r="G52" s="26">
        <v>0</v>
      </c>
    </row>
    <row r="53" spans="1:7" s="2" customFormat="1" ht="12.75" customHeight="1" x14ac:dyDescent="0.2">
      <c r="A53" s="50" t="s">
        <v>78</v>
      </c>
      <c r="B53" s="38"/>
      <c r="C53" s="39" t="s">
        <v>79</v>
      </c>
      <c r="D53" s="40"/>
      <c r="E53" s="25" t="s">
        <v>19</v>
      </c>
      <c r="F53" s="26">
        <v>37416.629999999997</v>
      </c>
      <c r="G53" s="26">
        <v>39918.51</v>
      </c>
    </row>
    <row r="54" spans="1:7" s="2" customFormat="1" ht="12.75" customHeight="1" x14ac:dyDescent="0.2">
      <c r="A54" s="50" t="s">
        <v>80</v>
      </c>
      <c r="B54" s="38"/>
      <c r="C54" s="39" t="s">
        <v>81</v>
      </c>
      <c r="D54" s="40"/>
      <c r="E54" s="25" t="s">
        <v>19</v>
      </c>
      <c r="F54" s="26">
        <v>0.75</v>
      </c>
      <c r="G54" s="26">
        <v>44.79</v>
      </c>
    </row>
    <row r="55" spans="1:7" s="2" customFormat="1" ht="12.75" customHeight="1" x14ac:dyDescent="0.2">
      <c r="A55" s="46" t="s">
        <v>56</v>
      </c>
      <c r="B55" s="62" t="s">
        <v>82</v>
      </c>
      <c r="C55" s="62"/>
      <c r="D55" s="63"/>
      <c r="E55" s="25" t="s">
        <v>19</v>
      </c>
      <c r="F55" s="26">
        <v>0</v>
      </c>
      <c r="G55" s="26">
        <v>0</v>
      </c>
    </row>
    <row r="56" spans="1:7" s="2" customFormat="1" ht="12.75" customHeight="1" x14ac:dyDescent="0.2">
      <c r="A56" s="46" t="s">
        <v>83</v>
      </c>
      <c r="B56" s="62" t="s">
        <v>84</v>
      </c>
      <c r="C56" s="62"/>
      <c r="D56" s="63"/>
      <c r="E56" s="25" t="s">
        <v>19</v>
      </c>
      <c r="F56" s="26">
        <v>0</v>
      </c>
      <c r="G56" s="26">
        <v>0</v>
      </c>
    </row>
    <row r="57" spans="1:7" s="2" customFormat="1" ht="12.75" customHeight="1" x14ac:dyDescent="0.2">
      <c r="A57" s="64"/>
      <c r="B57" s="65"/>
      <c r="C57" s="66"/>
      <c r="D57" s="67"/>
      <c r="E57" s="68"/>
      <c r="F57" s="69"/>
      <c r="G57" s="69"/>
    </row>
    <row r="58" spans="1:7" s="2" customFormat="1" ht="12.75" customHeight="1" x14ac:dyDescent="0.2">
      <c r="A58" s="27"/>
      <c r="B58" s="35" t="s">
        <v>85</v>
      </c>
      <c r="C58" s="36"/>
      <c r="D58" s="37"/>
      <c r="E58" s="25" t="s">
        <v>19</v>
      </c>
      <c r="F58" s="26">
        <f>F19+F39+F40</f>
        <v>1633706.0899999999</v>
      </c>
      <c r="G58" s="26">
        <f>G19+G39+G40</f>
        <v>1767425.1900000002</v>
      </c>
    </row>
    <row r="59" spans="1:7" s="2" customFormat="1" ht="12.75" customHeight="1" x14ac:dyDescent="0.2">
      <c r="A59" s="25"/>
      <c r="B59" s="31"/>
      <c r="C59" s="70"/>
      <c r="D59" s="33"/>
      <c r="E59" s="33"/>
      <c r="F59" s="26"/>
      <c r="G59" s="26"/>
    </row>
    <row r="60" spans="1:7" s="2" customFormat="1" ht="12.75" customHeight="1" x14ac:dyDescent="0.2">
      <c r="A60" s="17" t="s">
        <v>86</v>
      </c>
      <c r="B60" s="22" t="s">
        <v>87</v>
      </c>
      <c r="C60" s="22"/>
      <c r="D60" s="71"/>
      <c r="E60" s="25" t="s">
        <v>19</v>
      </c>
      <c r="F60" s="26">
        <f>F61+F62+F63+F64</f>
        <v>1596288.71</v>
      </c>
      <c r="G60" s="26">
        <f>G61+G62+G63+G64</f>
        <v>1727461.8900000001</v>
      </c>
    </row>
    <row r="61" spans="1:7" s="2" customFormat="1" ht="12.75" customHeight="1" x14ac:dyDescent="0.2">
      <c r="A61" s="27" t="s">
        <v>20</v>
      </c>
      <c r="B61" s="41" t="s">
        <v>88</v>
      </c>
      <c r="C61" s="41"/>
      <c r="D61" s="42"/>
      <c r="E61" s="25" t="s">
        <v>19</v>
      </c>
      <c r="F61" s="26">
        <v>100143.96</v>
      </c>
      <c r="G61" s="26">
        <v>89790.07</v>
      </c>
    </row>
    <row r="62" spans="1:7" s="2" customFormat="1" ht="12.75" customHeight="1" x14ac:dyDescent="0.2">
      <c r="A62" s="72" t="s">
        <v>32</v>
      </c>
      <c r="B62" s="35" t="s">
        <v>89</v>
      </c>
      <c r="C62" s="36"/>
      <c r="D62" s="37"/>
      <c r="E62" s="25" t="s">
        <v>19</v>
      </c>
      <c r="F62" s="69">
        <v>1181939.57</v>
      </c>
      <c r="G62" s="69">
        <v>1289028.45</v>
      </c>
    </row>
    <row r="63" spans="1:7" s="2" customFormat="1" ht="12.75" customHeight="1" x14ac:dyDescent="0.2">
      <c r="A63" s="27" t="s">
        <v>54</v>
      </c>
      <c r="B63" s="73" t="s">
        <v>90</v>
      </c>
      <c r="C63" s="75"/>
      <c r="D63" s="74"/>
      <c r="E63" s="25" t="s">
        <v>19</v>
      </c>
      <c r="F63" s="26">
        <v>314205.18</v>
      </c>
      <c r="G63" s="26">
        <v>348643.37</v>
      </c>
    </row>
    <row r="64" spans="1:7" s="2" customFormat="1" ht="12.75" customHeight="1" x14ac:dyDescent="0.2">
      <c r="A64" s="27" t="s">
        <v>91</v>
      </c>
      <c r="B64" s="41" t="s">
        <v>92</v>
      </c>
      <c r="C64" s="31"/>
      <c r="D64" s="76"/>
      <c r="E64" s="25" t="s">
        <v>19</v>
      </c>
      <c r="F64" s="26">
        <v>0</v>
      </c>
      <c r="G64" s="26">
        <v>0</v>
      </c>
    </row>
    <row r="65" spans="1:7" s="2" customFormat="1" ht="12.75" customHeight="1" x14ac:dyDescent="0.2">
      <c r="A65" s="17" t="s">
        <v>93</v>
      </c>
      <c r="B65" s="22" t="s">
        <v>94</v>
      </c>
      <c r="C65" s="23"/>
      <c r="D65" s="24"/>
      <c r="E65" s="25" t="s">
        <v>19</v>
      </c>
      <c r="F65" s="26">
        <f>F66+F70</f>
        <v>37417.380000000005</v>
      </c>
      <c r="G65" s="26">
        <f>G66+G70</f>
        <v>39963.300000000003</v>
      </c>
    </row>
    <row r="66" spans="1:7" s="2" customFormat="1" ht="12.75" customHeight="1" x14ac:dyDescent="0.2">
      <c r="A66" s="27" t="s">
        <v>20</v>
      </c>
      <c r="B66" s="28" t="s">
        <v>95</v>
      </c>
      <c r="C66" s="77"/>
      <c r="D66" s="78"/>
      <c r="E66" s="25" t="s">
        <v>19</v>
      </c>
      <c r="F66" s="26">
        <f>F67+F68+F69</f>
        <v>0</v>
      </c>
      <c r="G66" s="26">
        <f>G67+G68+G69</f>
        <v>0</v>
      </c>
    </row>
    <row r="67" spans="1:7" s="2" customFormat="1" x14ac:dyDescent="0.2">
      <c r="A67" s="25" t="s">
        <v>22</v>
      </c>
      <c r="B67" s="79"/>
      <c r="C67" s="32" t="s">
        <v>96</v>
      </c>
      <c r="D67" s="80"/>
      <c r="E67" s="25" t="s">
        <v>19</v>
      </c>
      <c r="F67" s="26">
        <v>0</v>
      </c>
      <c r="G67" s="26">
        <v>0</v>
      </c>
    </row>
    <row r="68" spans="1:7" s="2" customFormat="1" ht="12.75" customHeight="1" x14ac:dyDescent="0.2">
      <c r="A68" s="25" t="s">
        <v>24</v>
      </c>
      <c r="B68" s="31"/>
      <c r="C68" s="32" t="s">
        <v>97</v>
      </c>
      <c r="D68" s="34"/>
      <c r="E68" s="25" t="s">
        <v>19</v>
      </c>
      <c r="F68" s="26">
        <v>0</v>
      </c>
      <c r="G68" s="26">
        <v>0</v>
      </c>
    </row>
    <row r="69" spans="1:7" s="2" customFormat="1" ht="12.75" customHeight="1" x14ac:dyDescent="0.2">
      <c r="A69" s="25" t="s">
        <v>98</v>
      </c>
      <c r="B69" s="31"/>
      <c r="C69" s="32" t="s">
        <v>99</v>
      </c>
      <c r="D69" s="34"/>
      <c r="E69" s="25" t="s">
        <v>19</v>
      </c>
      <c r="F69" s="26">
        <v>0</v>
      </c>
      <c r="G69" s="26">
        <v>0</v>
      </c>
    </row>
    <row r="70" spans="1:7" s="81" customFormat="1" ht="12.75" customHeight="1" x14ac:dyDescent="0.2">
      <c r="A70" s="46" t="s">
        <v>32</v>
      </c>
      <c r="B70" s="82" t="s">
        <v>100</v>
      </c>
      <c r="C70" s="83"/>
      <c r="D70" s="84"/>
      <c r="E70" s="25" t="s">
        <v>19</v>
      </c>
      <c r="F70" s="85">
        <f>SUM(F71:F76)+SUM(F79:F84)</f>
        <v>37417.380000000005</v>
      </c>
      <c r="G70" s="85">
        <f>SUM(G71:G76)+SUM(G79:G84)</f>
        <v>39963.300000000003</v>
      </c>
    </row>
    <row r="71" spans="1:7" s="2" customFormat="1" ht="12.75" customHeight="1" x14ac:dyDescent="0.2">
      <c r="A71" s="25" t="s">
        <v>34</v>
      </c>
      <c r="B71" s="31"/>
      <c r="C71" s="32" t="s">
        <v>101</v>
      </c>
      <c r="D71" s="33"/>
      <c r="E71" s="25" t="s">
        <v>19</v>
      </c>
      <c r="F71" s="26">
        <v>0</v>
      </c>
      <c r="G71" s="26">
        <v>0</v>
      </c>
    </row>
    <row r="72" spans="1:7" s="2" customFormat="1" ht="12.75" customHeight="1" x14ac:dyDescent="0.2">
      <c r="A72" s="25" t="s">
        <v>36</v>
      </c>
      <c r="B72" s="79"/>
      <c r="C72" s="32" t="s">
        <v>102</v>
      </c>
      <c r="D72" s="80"/>
      <c r="E72" s="25" t="s">
        <v>19</v>
      </c>
      <c r="F72" s="26">
        <v>0</v>
      </c>
      <c r="G72" s="26">
        <v>0</v>
      </c>
    </row>
    <row r="73" spans="1:7" s="2" customFormat="1" x14ac:dyDescent="0.2">
      <c r="A73" s="25" t="s">
        <v>38</v>
      </c>
      <c r="B73" s="79"/>
      <c r="C73" s="32" t="s">
        <v>103</v>
      </c>
      <c r="D73" s="80"/>
      <c r="E73" s="25" t="s">
        <v>19</v>
      </c>
      <c r="F73" s="26">
        <v>0</v>
      </c>
      <c r="G73" s="26">
        <v>0</v>
      </c>
    </row>
    <row r="74" spans="1:7" s="2" customFormat="1" x14ac:dyDescent="0.2">
      <c r="A74" s="25" t="s">
        <v>40</v>
      </c>
      <c r="B74" s="48"/>
      <c r="C74" s="86" t="s">
        <v>104</v>
      </c>
      <c r="D74" s="87"/>
      <c r="E74" s="25" t="s">
        <v>19</v>
      </c>
      <c r="F74" s="26">
        <v>0</v>
      </c>
      <c r="G74" s="26">
        <v>0</v>
      </c>
    </row>
    <row r="75" spans="1:7" s="2" customFormat="1" x14ac:dyDescent="0.2">
      <c r="A75" s="25" t="s">
        <v>42</v>
      </c>
      <c r="B75" s="48"/>
      <c r="C75" s="86" t="s">
        <v>105</v>
      </c>
      <c r="D75" s="87"/>
      <c r="E75" s="25" t="s">
        <v>19</v>
      </c>
      <c r="F75" s="26">
        <v>0</v>
      </c>
      <c r="G75" s="26">
        <v>0</v>
      </c>
    </row>
    <row r="76" spans="1:7" s="2" customFormat="1" ht="12.75" customHeight="1" x14ac:dyDescent="0.2">
      <c r="A76" s="25" t="s">
        <v>44</v>
      </c>
      <c r="B76" s="48"/>
      <c r="C76" s="86" t="s">
        <v>106</v>
      </c>
      <c r="D76" s="87"/>
      <c r="E76" s="25" t="s">
        <v>19</v>
      </c>
      <c r="F76" s="26">
        <f>F77+F78</f>
        <v>0</v>
      </c>
      <c r="G76" s="26">
        <f>G77+G78</f>
        <v>0</v>
      </c>
    </row>
    <row r="77" spans="1:7" s="2" customFormat="1" ht="12.75" customHeight="1" x14ac:dyDescent="0.2">
      <c r="A77" s="50" t="s">
        <v>107</v>
      </c>
      <c r="B77" s="38"/>
      <c r="C77" s="58"/>
      <c r="D77" s="40" t="s">
        <v>108</v>
      </c>
      <c r="E77" s="25" t="s">
        <v>19</v>
      </c>
      <c r="F77" s="26">
        <v>0</v>
      </c>
      <c r="G77" s="26">
        <v>0</v>
      </c>
    </row>
    <row r="78" spans="1:7" s="2" customFormat="1" ht="12.75" customHeight="1" x14ac:dyDescent="0.2">
      <c r="A78" s="50" t="s">
        <v>109</v>
      </c>
      <c r="B78" s="38"/>
      <c r="C78" s="58"/>
      <c r="D78" s="40" t="s">
        <v>110</v>
      </c>
      <c r="E78" s="25" t="s">
        <v>19</v>
      </c>
      <c r="F78" s="26">
        <v>0</v>
      </c>
      <c r="G78" s="26">
        <v>0</v>
      </c>
    </row>
    <row r="79" spans="1:7" s="2" customFormat="1" ht="12.75" customHeight="1" x14ac:dyDescent="0.2">
      <c r="A79" s="50" t="s">
        <v>46</v>
      </c>
      <c r="B79" s="55"/>
      <c r="C79" s="88" t="s">
        <v>111</v>
      </c>
      <c r="D79" s="89"/>
      <c r="E79" s="25" t="s">
        <v>19</v>
      </c>
      <c r="F79" s="26">
        <v>0</v>
      </c>
      <c r="G79" s="26">
        <v>0</v>
      </c>
    </row>
    <row r="80" spans="1:7" s="2" customFormat="1" ht="12.75" customHeight="1" x14ac:dyDescent="0.2">
      <c r="A80" s="50" t="s">
        <v>48</v>
      </c>
      <c r="B80" s="90"/>
      <c r="C80" s="39" t="s">
        <v>112</v>
      </c>
      <c r="D80" s="91"/>
      <c r="E80" s="25" t="s">
        <v>19</v>
      </c>
      <c r="F80" s="26">
        <v>0</v>
      </c>
      <c r="G80" s="26">
        <v>0</v>
      </c>
    </row>
    <row r="81" spans="1:7" s="2" customFormat="1" ht="12.75" customHeight="1" x14ac:dyDescent="0.2">
      <c r="A81" s="25" t="s">
        <v>50</v>
      </c>
      <c r="B81" s="31"/>
      <c r="C81" s="32" t="s">
        <v>113</v>
      </c>
      <c r="D81" s="34"/>
      <c r="E81" s="25" t="s">
        <v>19</v>
      </c>
      <c r="F81" s="26">
        <v>5.22</v>
      </c>
      <c r="G81" s="26">
        <v>0</v>
      </c>
    </row>
    <row r="82" spans="1:7" s="2" customFormat="1" ht="12.75" customHeight="1" x14ac:dyDescent="0.2">
      <c r="A82" s="50" t="s">
        <v>52</v>
      </c>
      <c r="B82" s="31"/>
      <c r="C82" s="32" t="s">
        <v>114</v>
      </c>
      <c r="D82" s="34"/>
      <c r="E82" s="25" t="s">
        <v>19</v>
      </c>
      <c r="F82" s="26">
        <v>0</v>
      </c>
      <c r="G82" s="26">
        <v>0</v>
      </c>
    </row>
    <row r="83" spans="1:7" s="2" customFormat="1" ht="12.75" customHeight="1" x14ac:dyDescent="0.2">
      <c r="A83" s="25" t="s">
        <v>115</v>
      </c>
      <c r="B83" s="38"/>
      <c r="C83" s="39" t="s">
        <v>116</v>
      </c>
      <c r="D83" s="40"/>
      <c r="E83" s="25" t="s">
        <v>19</v>
      </c>
      <c r="F83" s="26">
        <v>37081.58</v>
      </c>
      <c r="G83" s="26">
        <v>39415.22</v>
      </c>
    </row>
    <row r="84" spans="1:7" s="2" customFormat="1" ht="12.75" customHeight="1" x14ac:dyDescent="0.2">
      <c r="A84" s="25" t="s">
        <v>117</v>
      </c>
      <c r="B84" s="31"/>
      <c r="C84" s="32" t="s">
        <v>118</v>
      </c>
      <c r="D84" s="34"/>
      <c r="E84" s="25" t="s">
        <v>19</v>
      </c>
      <c r="F84" s="26">
        <v>330.58</v>
      </c>
      <c r="G84" s="26">
        <v>548.08000000000004</v>
      </c>
    </row>
    <row r="85" spans="1:7" s="2" customFormat="1" ht="12.75" customHeight="1" x14ac:dyDescent="0.2">
      <c r="A85" s="17" t="s">
        <v>119</v>
      </c>
      <c r="B85" s="92" t="s">
        <v>120</v>
      </c>
      <c r="C85" s="93"/>
      <c r="D85" s="94"/>
      <c r="E85" s="25" t="s">
        <v>19</v>
      </c>
      <c r="F85" s="26">
        <f>F86+F87+F90+F91</f>
        <v>0</v>
      </c>
      <c r="G85" s="26">
        <f>G86+G87+G90+G91</f>
        <v>0</v>
      </c>
    </row>
    <row r="86" spans="1:7" s="2" customFormat="1" ht="12.75" customHeight="1" x14ac:dyDescent="0.2">
      <c r="A86" s="27" t="s">
        <v>20</v>
      </c>
      <c r="B86" s="41" t="s">
        <v>121</v>
      </c>
      <c r="C86" s="31"/>
      <c r="D86" s="76"/>
      <c r="E86" s="25" t="s">
        <v>19</v>
      </c>
      <c r="F86" s="26">
        <v>0</v>
      </c>
      <c r="G86" s="26">
        <v>0</v>
      </c>
    </row>
    <row r="87" spans="1:7" s="2" customFormat="1" ht="12.75" customHeight="1" x14ac:dyDescent="0.2">
      <c r="A87" s="27" t="s">
        <v>32</v>
      </c>
      <c r="B87" s="28" t="s">
        <v>122</v>
      </c>
      <c r="C87" s="77"/>
      <c r="D87" s="78"/>
      <c r="E87" s="25" t="s">
        <v>19</v>
      </c>
      <c r="F87" s="26">
        <f>F88+F89</f>
        <v>0</v>
      </c>
      <c r="G87" s="26">
        <f>G88+G89</f>
        <v>0</v>
      </c>
    </row>
    <row r="88" spans="1:7" s="2" customFormat="1" ht="12.75" customHeight="1" x14ac:dyDescent="0.2">
      <c r="A88" s="25" t="s">
        <v>34</v>
      </c>
      <c r="B88" s="31"/>
      <c r="C88" s="32" t="s">
        <v>123</v>
      </c>
      <c r="D88" s="34"/>
      <c r="E88" s="25" t="s">
        <v>19</v>
      </c>
      <c r="F88" s="26">
        <v>0</v>
      </c>
      <c r="G88" s="26">
        <v>0</v>
      </c>
    </row>
    <row r="89" spans="1:7" s="2" customFormat="1" ht="12.75" customHeight="1" x14ac:dyDescent="0.2">
      <c r="A89" s="25" t="s">
        <v>36</v>
      </c>
      <c r="B89" s="31"/>
      <c r="C89" s="32" t="s">
        <v>124</v>
      </c>
      <c r="D89" s="34"/>
      <c r="E89" s="25" t="s">
        <v>19</v>
      </c>
      <c r="F89" s="26">
        <v>0</v>
      </c>
      <c r="G89" s="26">
        <v>0</v>
      </c>
    </row>
    <row r="90" spans="1:7" s="2" customFormat="1" ht="12.75" customHeight="1" x14ac:dyDescent="0.2">
      <c r="A90" s="50" t="s">
        <v>54</v>
      </c>
      <c r="B90" s="58" t="s">
        <v>125</v>
      </c>
      <c r="C90" s="58"/>
      <c r="D90" s="59"/>
      <c r="E90" s="25" t="s">
        <v>19</v>
      </c>
      <c r="F90" s="26">
        <v>0</v>
      </c>
      <c r="G90" s="26">
        <v>0</v>
      </c>
    </row>
    <row r="91" spans="1:7" s="2" customFormat="1" ht="12.75" customHeight="1" x14ac:dyDescent="0.2">
      <c r="A91" s="72" t="s">
        <v>56</v>
      </c>
      <c r="B91" s="35" t="s">
        <v>126</v>
      </c>
      <c r="C91" s="36"/>
      <c r="D91" s="37"/>
      <c r="E91" s="25" t="s">
        <v>19</v>
      </c>
      <c r="F91" s="26">
        <f>F92+F93</f>
        <v>0</v>
      </c>
      <c r="G91" s="26">
        <f>G92+G93</f>
        <v>0</v>
      </c>
    </row>
    <row r="92" spans="1:7" s="2" customFormat="1" ht="12.75" customHeight="1" x14ac:dyDescent="0.2">
      <c r="A92" s="25" t="s">
        <v>127</v>
      </c>
      <c r="B92" s="23"/>
      <c r="C92" s="32" t="s">
        <v>128</v>
      </c>
      <c r="D92" s="95"/>
      <c r="E92" s="25" t="s">
        <v>19</v>
      </c>
      <c r="F92" s="26">
        <v>0</v>
      </c>
      <c r="G92" s="26">
        <v>0</v>
      </c>
    </row>
    <row r="93" spans="1:7" s="2" customFormat="1" ht="12.75" customHeight="1" x14ac:dyDescent="0.2">
      <c r="A93" s="25" t="s">
        <v>129</v>
      </c>
      <c r="B93" s="23"/>
      <c r="C93" s="32" t="s">
        <v>130</v>
      </c>
      <c r="D93" s="95"/>
      <c r="E93" s="25" t="s">
        <v>19</v>
      </c>
      <c r="F93" s="26">
        <v>0</v>
      </c>
      <c r="G93" s="26">
        <v>0</v>
      </c>
    </row>
    <row r="94" spans="1:7" s="2" customFormat="1" ht="12.75" customHeight="1" x14ac:dyDescent="0.2">
      <c r="A94" s="17" t="s">
        <v>131</v>
      </c>
      <c r="B94" s="92" t="s">
        <v>132</v>
      </c>
      <c r="C94" s="94"/>
      <c r="D94" s="94"/>
      <c r="E94" s="25" t="s">
        <v>19</v>
      </c>
      <c r="F94" s="26">
        <v>0</v>
      </c>
      <c r="G94" s="26">
        <v>0</v>
      </c>
    </row>
    <row r="95" spans="1:7" s="2" customFormat="1" ht="12.75" customHeight="1" x14ac:dyDescent="0.2">
      <c r="A95" s="17"/>
      <c r="B95" s="93"/>
      <c r="C95" s="96"/>
      <c r="D95" s="96"/>
      <c r="E95" s="97"/>
      <c r="F95" s="26"/>
      <c r="G95" s="26"/>
    </row>
    <row r="96" spans="1:7" s="2" customFormat="1" ht="25.5" customHeight="1" x14ac:dyDescent="0.2">
      <c r="A96" s="17"/>
      <c r="B96" s="98" t="s">
        <v>133</v>
      </c>
      <c r="C96" s="61"/>
      <c r="D96" s="60"/>
      <c r="E96" s="25" t="s">
        <v>19</v>
      </c>
      <c r="F96" s="26">
        <f>F60+F65+F85+F94</f>
        <v>1633706.0899999999</v>
      </c>
      <c r="G96" s="26">
        <f>G60+G65+G85+G94</f>
        <v>1767425.1900000002</v>
      </c>
    </row>
    <row r="97" spans="1:7" s="2" customFormat="1" x14ac:dyDescent="0.2">
      <c r="A97" s="99"/>
      <c r="B97" s="100"/>
      <c r="C97" s="100"/>
      <c r="D97" s="100"/>
      <c r="E97" s="100"/>
      <c r="F97" s="3"/>
      <c r="G97" s="3"/>
    </row>
    <row r="98" spans="1:7" s="2" customFormat="1" x14ac:dyDescent="0.2">
      <c r="A98" s="9"/>
      <c r="B98" s="102" t="s">
        <v>134</v>
      </c>
      <c r="C98" s="102"/>
      <c r="D98" s="102"/>
      <c r="E98" s="101" t="s">
        <v>19</v>
      </c>
      <c r="F98" s="102" t="s">
        <v>135</v>
      </c>
      <c r="G98" s="102"/>
    </row>
    <row r="99" spans="1:7" s="2" customFormat="1" ht="25.5" customHeight="1" x14ac:dyDescent="0.2">
      <c r="B99" s="103" t="s">
        <v>136</v>
      </c>
      <c r="C99" s="103"/>
      <c r="D99" s="103"/>
      <c r="E99" s="9" t="s">
        <v>137</v>
      </c>
      <c r="F99" s="103" t="s">
        <v>138</v>
      </c>
      <c r="G99" s="103"/>
    </row>
    <row r="100" spans="1:7" s="2" customFormat="1" x14ac:dyDescent="0.2">
      <c r="A100" s="9"/>
      <c r="B100" s="102" t="s">
        <v>139</v>
      </c>
      <c r="C100" s="102"/>
      <c r="D100" s="102"/>
      <c r="E100" s="101" t="s">
        <v>19</v>
      </c>
      <c r="F100" s="102" t="s">
        <v>140</v>
      </c>
      <c r="G100" s="102"/>
    </row>
    <row r="101" spans="1:7" s="2" customFormat="1" ht="25.5" customHeight="1" x14ac:dyDescent="0.2">
      <c r="B101" s="103" t="s">
        <v>141</v>
      </c>
      <c r="C101" s="103"/>
      <c r="D101" s="103"/>
      <c r="E101" s="9" t="s">
        <v>137</v>
      </c>
      <c r="F101" s="103" t="s">
        <v>138</v>
      </c>
      <c r="G101" s="103"/>
    </row>
    <row r="102" spans="1:7" s="2" customFormat="1" x14ac:dyDescent="0.2">
      <c r="A102" s="104"/>
      <c r="B102" s="104"/>
      <c r="C102" s="104"/>
      <c r="D102" s="104"/>
      <c r="E102" s="105"/>
      <c r="F102" s="9"/>
      <c r="G102" s="9"/>
    </row>
    <row r="103" spans="1:7" s="2" customFormat="1" x14ac:dyDescent="0.2">
      <c r="E103" s="3"/>
    </row>
    <row r="104" spans="1:7" s="2" customFormat="1" x14ac:dyDescent="0.2">
      <c r="E104" s="3"/>
    </row>
    <row r="105" spans="1:7" s="2" customFormat="1" x14ac:dyDescent="0.2">
      <c r="E105" s="3"/>
    </row>
    <row r="106" spans="1:7" s="2" customFormat="1" x14ac:dyDescent="0.2">
      <c r="E106" s="3"/>
    </row>
    <row r="107" spans="1:7" s="2" customFormat="1" x14ac:dyDescent="0.2">
      <c r="E107" s="3"/>
    </row>
    <row r="108" spans="1:7" s="2" customFormat="1" x14ac:dyDescent="0.2">
      <c r="E108" s="3"/>
    </row>
    <row r="109" spans="1:7" s="2" customFormat="1" x14ac:dyDescent="0.2">
      <c r="E109" s="3"/>
    </row>
    <row r="110" spans="1:7" s="2" customFormat="1" x14ac:dyDescent="0.2">
      <c r="E110" s="3"/>
    </row>
    <row r="111" spans="1:7" s="2" customFormat="1" x14ac:dyDescent="0.2">
      <c r="E111" s="3"/>
    </row>
    <row r="112" spans="1:7" s="2" customFormat="1" x14ac:dyDescent="0.2">
      <c r="E112" s="3"/>
    </row>
    <row r="113" spans="5:5" s="2" customFormat="1" x14ac:dyDescent="0.2">
      <c r="E113" s="3"/>
    </row>
    <row r="114" spans="5:5" s="2" customFormat="1" x14ac:dyDescent="0.2">
      <c r="E114" s="3"/>
    </row>
    <row r="115" spans="5:5" s="2" customFormat="1" x14ac:dyDescent="0.2">
      <c r="E115" s="3"/>
    </row>
    <row r="116" spans="5:5" s="2" customFormat="1" x14ac:dyDescent="0.2">
      <c r="E116" s="3"/>
    </row>
    <row r="117" spans="5:5" s="2" customFormat="1" x14ac:dyDescent="0.2">
      <c r="E117" s="3"/>
    </row>
    <row r="118" spans="5:5" s="2" customFormat="1" x14ac:dyDescent="0.2">
      <c r="E118" s="3"/>
    </row>
    <row r="119" spans="5:5" s="2" customFormat="1" x14ac:dyDescent="0.2">
      <c r="E119" s="3"/>
    </row>
    <row r="120" spans="5:5" s="2" customFormat="1" x14ac:dyDescent="0.2">
      <c r="E120" s="3"/>
    </row>
    <row r="121" spans="5:5" s="2" customFormat="1" x14ac:dyDescent="0.2">
      <c r="E121" s="3"/>
    </row>
    <row r="122" spans="5:5" s="2" customFormat="1" x14ac:dyDescent="0.2">
      <c r="E122" s="3"/>
    </row>
    <row r="123" spans="5:5" s="2" customFormat="1" x14ac:dyDescent="0.2">
      <c r="E123" s="3"/>
    </row>
    <row r="124" spans="5:5" s="2" customFormat="1" x14ac:dyDescent="0.2">
      <c r="E124" s="3"/>
    </row>
    <row r="125" spans="5:5" s="2" customFormat="1" x14ac:dyDescent="0.2">
      <c r="E125" s="3"/>
    </row>
  </sheetData>
  <mergeCells count="26">
    <mergeCell ref="B101:D101"/>
    <mergeCell ref="F101:G101"/>
    <mergeCell ref="B98:D98"/>
    <mergeCell ref="F98:G98"/>
    <mergeCell ref="B99:D99"/>
    <mergeCell ref="F99:G99"/>
    <mergeCell ref="B100:D100"/>
    <mergeCell ref="F100:G100"/>
    <mergeCell ref="E17:G17"/>
    <mergeCell ref="B18:D18"/>
    <mergeCell ref="C46:D46"/>
    <mergeCell ref="C52:D52"/>
    <mergeCell ref="B63:D63"/>
    <mergeCell ref="B96:D96"/>
    <mergeCell ref="A9:G10"/>
    <mergeCell ref="A11:E11"/>
    <mergeCell ref="A12:G12"/>
    <mergeCell ref="A13:G13"/>
    <mergeCell ref="A15:G15"/>
    <mergeCell ref="A16:G16"/>
    <mergeCell ref="E1:G1"/>
    <mergeCell ref="E2:G2"/>
    <mergeCell ref="A4:G5"/>
    <mergeCell ref="B6:F6"/>
    <mergeCell ref="A7:G7"/>
    <mergeCell ref="B8:F8"/>
  </mergeCells>
  <printOptions horizontalCentered="1"/>
  <pageMargins left="0.55118110236220474" right="0.55118110236220474" top="0.6692913385826772" bottom="0.23622047244094491" header="0.31496062992125984" footer="0.11811023622047245"/>
  <pageSetup paperSize="9" scale="86" fitToHeight="2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2</vt:lpstr>
    </vt:vector>
  </TitlesOfParts>
  <Company>LR finansų ministerija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 VSAFAS pakeitimo projekto priedai</dc:title>
  <dc:creator>Anna Belych</dc:creator>
  <cp:lastModifiedBy>Admin</cp:lastModifiedBy>
  <cp:lastPrinted>2009-12-28T17:42:23Z</cp:lastPrinted>
  <dcterms:created xsi:type="dcterms:W3CDTF">2009-07-20T14:30:53Z</dcterms:created>
  <dcterms:modified xsi:type="dcterms:W3CDTF">2022-04-12T15:50:39Z</dcterms:modified>
</cp:coreProperties>
</file>