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Nacionalinė švietimo agentūra\Darbalaukis\Ataskaitos VSSFA\Ataskaitos 2022 m\III ketvirtis\"/>
    </mc:Choice>
  </mc:AlternateContent>
  <xr:revisionPtr revIDLastSave="0" documentId="13_ncr:1_{F974BA52-617A-4998-BF48-14AA39CFA2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/>
  <c r="G58" i="4"/>
  <c r="F21" i="4"/>
  <c r="F27" i="4"/>
  <c r="F20" i="4"/>
  <c r="F42" i="4"/>
  <c r="F49" i="4"/>
  <c r="F41" i="4"/>
  <c r="F58" i="4"/>
  <c r="G59" i="4"/>
  <c r="G65" i="4"/>
  <c r="G75" i="4"/>
  <c r="G69" i="4"/>
  <c r="G64" i="4"/>
  <c r="G86" i="4"/>
  <c r="G90" i="4"/>
  <c r="G84" i="4"/>
  <c r="G94" i="4"/>
  <c r="F59" i="4"/>
  <c r="F65" i="4"/>
  <c r="F75" i="4"/>
  <c r="F69" i="4"/>
  <c r="F64" i="4"/>
  <c r="F86" i="4"/>
  <c r="F90" i="4"/>
  <c r="F84" i="4"/>
  <c r="F94" i="4"/>
</calcChain>
</file>

<file path=xl/sharedStrings.xml><?xml version="1.0" encoding="utf-8"?>
<sst xmlns="http://schemas.openxmlformats.org/spreadsheetml/2006/main" count="226" uniqueCount="193">
  <si>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</si>
  <si>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</si>
  <si>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</si>
  <si>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</si>
  <si>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</si>
  <si>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</si>
  <si>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</si>
  <si>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</si>
  <si>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</si>
  <si>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</si>
  <si>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</si>
  <si>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</si>
  <si>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</si>
  <si>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</si>
  <si>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</si>
  <si>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</si>
  <si>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</si>
  <si>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</si>
  <si>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</si>
  <si>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</si>
  <si>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</si>
  <si>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</si>
  <si>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</si>
  <si>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</si>
  <si>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</si>
  <si>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</si>
  <si>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</si>
  <si>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</si>
  <si>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</si>
  <si>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</si>
  <si>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</si>
  <si>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</si>
  <si>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</si>
  <si>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</si>
  <si>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</si>
  <si>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</si>
  <si>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</si>
  <si>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</si>
  <si>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</si>
  <si>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</si>
  <si>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</si>
  <si>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</si>
  <si>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</si>
  <si>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</si>
  <si>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</si>
  <si>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</si>
  <si>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</si>
  <si>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</si>
  <si>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</si>
  <si>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</si>
  <si>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</si>
  <si>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</si>
  <si>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</si>
  <si>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</si>
  <si>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</si>
  <si>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</si>
  <si>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</si>
  <si>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</si>
  <si>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</si>
  <si>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</si>
  <si>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</si>
  <si>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</si>
  <si>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</si>
  <si>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</si>
  <si>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</si>
  <si>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</si>
  <si>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</si>
  <si>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</si>
  <si>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</si>
  <si>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</si>
  <si>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</si>
  <si>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</si>
  <si>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</si>
  <si>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</si>
  <si>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</si>
  <si>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</si>
  <si>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</si>
  <si>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</si>
  <si>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</si>
  <si>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</si>
  <si>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</si>
  <si>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</si>
  <si>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</si>
  <si>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</si>
  <si>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</si>
  <si>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</si>
  <si>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</si>
  <si>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</si>
  <si>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</si>
  <si>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</si>
  <si>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</si>
  <si>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</si>
  <si>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</si>
  <si>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</si>
  <si>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</si>
  <si>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</si>
  <si>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</si>
  <si>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</si>
  <si>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</si>
  <si>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</si>
  <si>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</si>
  <si>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</si>
  <si>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</si>
  <si>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</si>
  <si>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</si>
  <si>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</si>
  <si>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</si>
  <si>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</si>
  <si>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</si>
  <si>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</si>
  <si>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</si>
  <si>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</si>
  <si>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</si>
  <si>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</si>
  <si>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</si>
  <si>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</si>
  <si>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</si>
  <si>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</si>
  <si>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</si>
  <si>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</si>
  <si>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</si>
  <si>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</si>
  <si>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</si>
  <si>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</si>
  <si>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</si>
  <si>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</si>
  <si>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</si>
  <si>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</si>
  <si>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</si>
  <si>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</si>
  <si>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</si>
  <si>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</si>
  <si>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</si>
  <si>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</si>
  <si>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</si>
  <si>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</si>
  <si>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</si>
  <si>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</si>
  <si>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</si>
  <si>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</si>
  <si>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</si>
  <si>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</si>
  <si>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</si>
  <si>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</si>
  <si>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</si>
  <si>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</si>
  <si>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</si>
  <si>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</si>
  <si>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</si>
  <si>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</si>
  <si>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</si>
  <si>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</si>
  <si>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</si>
  <si>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</si>
  <si>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</si>
  <si>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</si>
  <si>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</si>
  <si>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</si>
  <si>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</si>
  <si>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</si>
  <si>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</si>
  <si>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</si>
  <si>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</si>
  <si>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</si>
  <si>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</si>
  <si>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</si>
  <si>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</si>
  <si>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</si>
  <si>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</si>
  <si>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</si>
  <si>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sąskaitų 681+682+683+693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</si>
  <si>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</si>
  <si>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</si>
  <si>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</si>
  <si>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sąskaitos692 pabaigos datai</t>
  </si>
  <si>
    <t>Debetas-kreditas sąskaitos695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</si>
  <si>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</si>
  <si>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</si>
  <si>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</si>
  <si>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</si>
  <si>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</si>
  <si>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</si>
  <si>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</si>
  <si>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</si>
  <si>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</si>
  <si>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</si>
  <si>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</si>
  <si>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</si>
  <si>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VISAGINO "ATGIMIMO" GIMNAZIJA</t>
  </si>
  <si>
    <t>PAGAL 2022 M. RUGSĖJO 30 D. DUOMENIS</t>
  </si>
  <si>
    <t>Direktorė</t>
  </si>
  <si>
    <t>Veronika Voitekian</t>
  </si>
  <si>
    <t>Vyriasusioji buhalterė                                                                                                                              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</si>
</sst>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showGridLines="0" tabSelected="1" topLeftCell="A83" zoomScaleNormal="100" zoomScaleSheetLayoutView="100" workbookViewId="0">
      <selection activeCell="A97" sqref="A97:G98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8" t="s">
        <v>95</v>
      </c>
      <c r="F2" s="99"/>
      <c r="G2" s="99"/>
    </row>
    <row r="3" spans="1:7" x14ac:dyDescent="0.2">
      <c r="E3" s="100" t="s">
        <v>113</v>
      </c>
      <c r="F3" s="101"/>
      <c r="G3" s="101"/>
    </row>
    <row r="5" spans="1:7" x14ac:dyDescent="0.2">
      <c r="A5" s="105" t="s">
        <v>94</v>
      </c>
      <c r="B5" s="106"/>
      <c r="C5" s="106"/>
      <c r="D5" s="106"/>
      <c r="E5" s="106"/>
      <c r="F5" s="96"/>
      <c r="G5" s="96"/>
    </row>
    <row r="6" spans="1:7" x14ac:dyDescent="0.2">
      <c r="A6" s="107"/>
      <c r="B6" s="107"/>
      <c r="C6" s="107"/>
      <c r="D6" s="107"/>
      <c r="E6" s="107"/>
      <c r="F6" s="107"/>
      <c r="G6" s="107"/>
    </row>
    <row r="7" spans="1:7" x14ac:dyDescent="0.2">
      <c r="A7" s="102" t="s">
        <v>188</v>
      </c>
      <c r="B7" s="103"/>
      <c r="C7" s="103"/>
      <c r="D7" s="103"/>
      <c r="E7" s="103"/>
      <c r="F7" s="104"/>
      <c r="G7" s="104"/>
    </row>
    <row r="8" spans="1:7" x14ac:dyDescent="0.2">
      <c r="A8" s="94" t="s">
        <v>114</v>
      </c>
      <c r="B8" s="95"/>
      <c r="C8" s="95"/>
      <c r="D8" s="95"/>
      <c r="E8" s="95"/>
      <c r="F8" s="96"/>
      <c r="G8" s="96"/>
    </row>
    <row r="9" spans="1:7" ht="12.75" customHeight="1" x14ac:dyDescent="0.2">
      <c r="A9" s="94" t="s">
        <v>111</v>
      </c>
      <c r="B9" s="95"/>
      <c r="C9" s="95"/>
      <c r="D9" s="95"/>
      <c r="E9" s="95"/>
      <c r="F9" s="96"/>
      <c r="G9" s="96"/>
    </row>
    <row r="10" spans="1:7" x14ac:dyDescent="0.2">
      <c r="A10" s="108" t="s">
        <v>115</v>
      </c>
      <c r="B10" s="109"/>
      <c r="C10" s="109"/>
      <c r="D10" s="109"/>
      <c r="E10" s="109"/>
      <c r="F10" s="110"/>
      <c r="G10" s="110"/>
    </row>
    <row r="11" spans="1:7" x14ac:dyDescent="0.2">
      <c r="A11" s="110"/>
      <c r="B11" s="110"/>
      <c r="C11" s="110"/>
      <c r="D11" s="110"/>
      <c r="E11" s="110"/>
      <c r="F11" s="110"/>
      <c r="G11" s="110"/>
    </row>
    <row r="12" spans="1:7" x14ac:dyDescent="0.2">
      <c r="A12" s="97"/>
      <c r="B12" s="96"/>
      <c r="C12" s="96"/>
      <c r="D12" s="96"/>
      <c r="E12" s="96"/>
    </row>
    <row r="13" spans="1:7" x14ac:dyDescent="0.2">
      <c r="A13" s="105" t="s">
        <v>0</v>
      </c>
      <c r="B13" s="106"/>
      <c r="C13" s="106"/>
      <c r="D13" s="106"/>
      <c r="E13" s="106"/>
      <c r="F13" s="111"/>
      <c r="G13" s="111"/>
    </row>
    <row r="14" spans="1:7" x14ac:dyDescent="0.2">
      <c r="A14" s="105" t="s">
        <v>189</v>
      </c>
      <c r="B14" s="106"/>
      <c r="C14" s="106"/>
      <c r="D14" s="106"/>
      <c r="E14" s="106"/>
      <c r="F14" s="111"/>
      <c r="G14" s="111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22">
        <v>44883</v>
      </c>
      <c r="B16" s="123"/>
      <c r="C16" s="123"/>
      <c r="D16" s="123"/>
      <c r="E16" s="123"/>
      <c r="F16" s="124"/>
      <c r="G16" s="124"/>
    </row>
    <row r="17" spans="1:9" x14ac:dyDescent="0.2">
      <c r="A17" s="94" t="s">
        <v>1</v>
      </c>
      <c r="B17" s="94"/>
      <c r="C17" s="94"/>
      <c r="D17" s="94"/>
      <c r="E17" s="94"/>
      <c r="F17" s="124"/>
      <c r="G17" s="124"/>
    </row>
    <row r="18" spans="1:9" ht="12.75" customHeight="1" x14ac:dyDescent="0.2">
      <c r="A18" s="8"/>
      <c r="B18" s="9"/>
      <c r="C18" s="9"/>
      <c r="D18" s="125" t="s">
        <v>125</v>
      </c>
      <c r="E18" s="125"/>
      <c r="F18" s="125"/>
      <c r="G18" s="125"/>
    </row>
    <row r="19" spans="1:9" ht="67.5" customHeight="1" x14ac:dyDescent="0.2">
      <c r="A19" s="3" t="s">
        <v>2</v>
      </c>
      <c r="B19" s="118" t="s">
        <v>3</v>
      </c>
      <c r="C19" s="119"/>
      <c r="D19" s="120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1564318.36</v>
      </c>
      <c r="G20" s="87">
        <f>SUM(G21,G27,G38,G39)</f>
        <v>1596288.77</v>
      </c>
      <c r="I20" s="87"/>
    </row>
    <row r="21" spans="1:9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45.45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 x14ac:dyDescent="0.2">
      <c r="A23" s="23" t="s">
        <v>12</v>
      </c>
      <c r="B23" s="7"/>
      <c r="C23" s="43" t="s">
        <v>117</v>
      </c>
      <c r="D23" s="29"/>
      <c r="E23" s="82"/>
      <c r="F23" s="88">
        <v>45.45</v>
      </c>
      <c r="G23" s="88"/>
      <c r="I23" s="91" t="s">
        <v>131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132</v>
      </c>
    </row>
    <row r="25" spans="1:9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133</v>
      </c>
    </row>
    <row r="26" spans="1:9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  <c r="I26" s="91" t="s">
        <v>134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1564272.9100000001</v>
      </c>
      <c r="G27" s="88">
        <f>SUM(G28:G37)</f>
        <v>1596288.77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1516233.9200000002</v>
      </c>
      <c r="G29" s="88">
        <v>1534858.92</v>
      </c>
      <c r="I29" s="91" t="s">
        <v>136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6457.1699999999992</v>
      </c>
      <c r="G30" s="88">
        <v>6778.25</v>
      </c>
      <c r="I30" s="91" t="s">
        <v>137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9556.4599999999991</v>
      </c>
      <c r="G32" s="88">
        <v>10134.769999999997</v>
      </c>
      <c r="I32" s="91" t="s">
        <v>139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8718.0599999999977</v>
      </c>
      <c r="G33" s="88">
        <v>14753.689999999995</v>
      </c>
      <c r="I33" s="91" t="s">
        <v>140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23307.279999999999</v>
      </c>
      <c r="G35" s="88">
        <v>29763.120000000003</v>
      </c>
      <c r="I35" s="91" t="s">
        <v>142</v>
      </c>
    </row>
    <row r="36" spans="1:9" s="12" customFormat="1" ht="12.75" customHeight="1" x14ac:dyDescent="0.2">
      <c r="A36" s="23" t="s">
        <v>34</v>
      </c>
      <c r="B36" s="26"/>
      <c r="C36" s="45" t="s">
        <v>116</v>
      </c>
      <c r="D36" s="46"/>
      <c r="E36" s="82"/>
      <c r="F36" s="88">
        <v>2.0000000000436557E-2</v>
      </c>
      <c r="G36" s="88">
        <v>2.0000000000436557E-2</v>
      </c>
      <c r="I36" s="91" t="s">
        <v>143</v>
      </c>
    </row>
    <row r="37" spans="1:9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144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113542.04000000001</v>
      </c>
      <c r="G41" s="87">
        <f>SUM(G42,G48,G49,G56,G57)</f>
        <v>37416.620000000003</v>
      </c>
      <c r="I41" s="92"/>
    </row>
    <row r="42" spans="1:9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1558.08</v>
      </c>
      <c r="G42" s="88">
        <f>SUM(G43:G47)</f>
        <v>0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  <c r="I43" s="91" t="s">
        <v>148</v>
      </c>
    </row>
    <row r="44" spans="1:9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>
        <v>1558.08</v>
      </c>
      <c r="G44" s="88"/>
      <c r="I44" s="91" t="s">
        <v>149</v>
      </c>
    </row>
    <row r="45" spans="1:9" s="12" customFormat="1" x14ac:dyDescent="0.2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150</v>
      </c>
    </row>
    <row r="46" spans="1:9" s="12" customFormat="1" x14ac:dyDescent="0.2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151</v>
      </c>
    </row>
    <row r="47" spans="1:9" s="12" customFormat="1" ht="12.75" customHeight="1" x14ac:dyDescent="0.2">
      <c r="A47" s="18" t="s">
        <v>93</v>
      </c>
      <c r="B47" s="32"/>
      <c r="C47" s="126" t="s">
        <v>104</v>
      </c>
      <c r="D47" s="117"/>
      <c r="E47" s="82"/>
      <c r="F47" s="88"/>
      <c r="G47" s="88"/>
      <c r="I47" s="91" t="s">
        <v>152</v>
      </c>
    </row>
    <row r="48" spans="1:9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110565.16</v>
      </c>
      <c r="G49" s="88">
        <f>SUM(G50:G55)</f>
        <v>37416.620000000003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  <c r="I50" s="91" t="s">
        <v>154</v>
      </c>
    </row>
    <row r="51" spans="1:9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  <c r="I51" s="91" t="s">
        <v>155</v>
      </c>
    </row>
    <row r="52" spans="1:9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/>
      <c r="I52" s="91" t="s">
        <v>156</v>
      </c>
    </row>
    <row r="53" spans="1:9" s="12" customFormat="1" ht="12.75" customHeight="1" x14ac:dyDescent="0.2">
      <c r="A53" s="18" t="s">
        <v>41</v>
      </c>
      <c r="B53" s="26"/>
      <c r="C53" s="126" t="s">
        <v>90</v>
      </c>
      <c r="D53" s="117"/>
      <c r="E53" s="85"/>
      <c r="F53" s="88">
        <v>1045.02</v>
      </c>
      <c r="G53" s="88"/>
      <c r="I53" s="91" t="s">
        <v>157</v>
      </c>
    </row>
    <row r="54" spans="1:9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109125.52</v>
      </c>
      <c r="G54" s="88">
        <v>37416.620000000003</v>
      </c>
      <c r="I54" s="91" t="s">
        <v>158</v>
      </c>
    </row>
    <row r="55" spans="1:9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>
        <v>394.62</v>
      </c>
      <c r="G55" s="88"/>
      <c r="I55" s="91" t="s">
        <v>159</v>
      </c>
    </row>
    <row r="56" spans="1:9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>
        <v>1418.8000000000002</v>
      </c>
      <c r="G57" s="88"/>
      <c r="I57" s="91" t="s">
        <v>161</v>
      </c>
    </row>
    <row r="58" spans="1:9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1677860.4000000001</v>
      </c>
      <c r="G58" s="88">
        <f>SUM(G20,G40,G41)</f>
        <v>1633705.3900000001</v>
      </c>
      <c r="I58" s="91"/>
    </row>
    <row r="59" spans="1:9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1565440.4500000004</v>
      </c>
      <c r="G59" s="87">
        <f>SUM(G60:G63)</f>
        <v>1596288.7599999998</v>
      </c>
      <c r="I59" s="92"/>
    </row>
    <row r="60" spans="1:9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>
        <v>92204.38</v>
      </c>
      <c r="G60" s="88">
        <v>100143.94999999995</v>
      </c>
      <c r="I60" s="91" t="s">
        <v>182</v>
      </c>
    </row>
    <row r="61" spans="1:9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1166938.2900000003</v>
      </c>
      <c r="G61" s="88">
        <v>1181939.6499999999</v>
      </c>
      <c r="I61" s="91" t="s">
        <v>183</v>
      </c>
    </row>
    <row r="62" spans="1:9" s="12" customFormat="1" ht="12.75" customHeight="1" x14ac:dyDescent="0.2">
      <c r="A62" s="30" t="s">
        <v>36</v>
      </c>
      <c r="B62" s="112" t="s">
        <v>105</v>
      </c>
      <c r="C62" s="113"/>
      <c r="D62" s="114"/>
      <c r="E62" s="30"/>
      <c r="F62" s="88">
        <v>305540.18</v>
      </c>
      <c r="G62" s="88">
        <v>314205.16000000003</v>
      </c>
      <c r="I62" s="91" t="s">
        <v>184</v>
      </c>
    </row>
    <row r="63" spans="1:9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>
        <v>757.6</v>
      </c>
      <c r="G63" s="88"/>
      <c r="I63" s="91" t="s">
        <v>185</v>
      </c>
    </row>
    <row r="64" spans="1:9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112299.37999999999</v>
      </c>
      <c r="G64" s="87">
        <f>SUM(G65,G69)</f>
        <v>37416.050000000003</v>
      </c>
      <c r="I64" s="92"/>
    </row>
    <row r="65" spans="1:9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  <c r="I66" s="91" t="s">
        <v>186</v>
      </c>
    </row>
    <row r="67" spans="1:9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  <c r="I67" s="91" t="s">
        <v>162</v>
      </c>
    </row>
    <row r="68" spans="1:9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  <c r="I68" s="91" t="s">
        <v>163</v>
      </c>
    </row>
    <row r="69" spans="1:9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112299.37999999999</v>
      </c>
      <c r="G69" s="88">
        <f>SUM(G70:G75,G78:G83)</f>
        <v>37416.050000000003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  <c r="I70" s="91" t="s">
        <v>164</v>
      </c>
    </row>
    <row r="71" spans="1:9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  <c r="I71" s="91" t="s">
        <v>165</v>
      </c>
    </row>
    <row r="72" spans="1:9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  <c r="I72" s="91" t="s">
        <v>166</v>
      </c>
    </row>
    <row r="73" spans="1:9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  <c r="I73" s="91" t="s">
        <v>167</v>
      </c>
    </row>
    <row r="74" spans="1:9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  <c r="I74" s="91" t="s">
        <v>168</v>
      </c>
    </row>
    <row r="75" spans="1:9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127</v>
      </c>
      <c r="B76" s="26"/>
      <c r="C76" s="27"/>
      <c r="D76" s="46" t="s">
        <v>70</v>
      </c>
      <c r="E76" s="85"/>
      <c r="F76" s="88"/>
      <c r="G76" s="88"/>
      <c r="I76" s="91" t="s">
        <v>169</v>
      </c>
    </row>
    <row r="77" spans="1:9" s="12" customFormat="1" ht="12.75" customHeight="1" x14ac:dyDescent="0.2">
      <c r="A77" s="18" t="s">
        <v>128</v>
      </c>
      <c r="B77" s="26"/>
      <c r="C77" s="27"/>
      <c r="D77" s="46" t="s">
        <v>71</v>
      </c>
      <c r="E77" s="82"/>
      <c r="F77" s="88"/>
      <c r="G77" s="88"/>
      <c r="I77" s="91" t="s">
        <v>170</v>
      </c>
    </row>
    <row r="78" spans="1:9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  <c r="I78" s="91" t="s">
        <v>171</v>
      </c>
    </row>
    <row r="79" spans="1:9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>
        <v>59.760000000000005</v>
      </c>
      <c r="I79" s="91" t="s">
        <v>172</v>
      </c>
    </row>
    <row r="80" spans="1:9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6047.38</v>
      </c>
      <c r="G80" s="88">
        <v>4.6399999999999997</v>
      </c>
      <c r="I80" s="91" t="s">
        <v>173</v>
      </c>
    </row>
    <row r="81" spans="1:9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68704.67</v>
      </c>
      <c r="G81" s="88">
        <v>329.83</v>
      </c>
      <c r="I81" s="91" t="s">
        <v>174</v>
      </c>
    </row>
    <row r="82" spans="1:9" s="12" customFormat="1" ht="12.75" customHeight="1" x14ac:dyDescent="0.2">
      <c r="A82" s="23" t="s">
        <v>126</v>
      </c>
      <c r="B82" s="26"/>
      <c r="C82" s="45" t="s">
        <v>92</v>
      </c>
      <c r="D82" s="46"/>
      <c r="E82" s="85"/>
      <c r="F82" s="88">
        <v>37021.82</v>
      </c>
      <c r="G82" s="88">
        <v>37021.82</v>
      </c>
      <c r="I82" s="91" t="s">
        <v>175</v>
      </c>
    </row>
    <row r="83" spans="1:9" s="12" customFormat="1" ht="12.75" customHeight="1" x14ac:dyDescent="0.2">
      <c r="A83" s="23" t="s">
        <v>129</v>
      </c>
      <c r="B83" s="7"/>
      <c r="C83" s="43" t="s">
        <v>75</v>
      </c>
      <c r="D83" s="29"/>
      <c r="E83" s="83"/>
      <c r="F83" s="88">
        <v>525.51</v>
      </c>
      <c r="G83" s="88"/>
      <c r="I83" s="91" t="s">
        <v>176</v>
      </c>
    </row>
    <row r="84" spans="1:9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120.57</v>
      </c>
      <c r="G84" s="87">
        <f>SUM(G85,G86,G89,G90)</f>
        <v>0.58000000030733645</v>
      </c>
      <c r="I84" s="92"/>
    </row>
    <row r="85" spans="1:9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  <c r="I85" s="91" t="s">
        <v>177</v>
      </c>
    </row>
    <row r="86" spans="1:9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  <c r="I87" s="91" t="s">
        <v>178</v>
      </c>
    </row>
    <row r="88" spans="1:9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  <c r="I88" s="91" t="s">
        <v>179</v>
      </c>
    </row>
    <row r="89" spans="1:9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  <c r="I89" s="91" t="s">
        <v>180</v>
      </c>
    </row>
    <row r="90" spans="1:9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f>SUM(F91,F92)</f>
        <v>120.57</v>
      </c>
      <c r="G90" s="88">
        <f>SUM(G91,G92)</f>
        <v>0.58000000030733645</v>
      </c>
      <c r="I90" s="91"/>
    </row>
    <row r="91" spans="1:9" s="12" customFormat="1" ht="12.75" customHeight="1" x14ac:dyDescent="0.2">
      <c r="A91" s="23" t="s">
        <v>119</v>
      </c>
      <c r="B91" s="31"/>
      <c r="C91" s="43" t="s">
        <v>106</v>
      </c>
      <c r="D91" s="10"/>
      <c r="E91" s="82"/>
      <c r="F91" s="88">
        <v>119.99</v>
      </c>
      <c r="G91" s="88">
        <v>0.58000000030733645</v>
      </c>
      <c r="I91" s="91" t="s">
        <v>181</v>
      </c>
    </row>
    <row r="92" spans="1:9" s="12" customFormat="1" ht="12.75" customHeight="1" x14ac:dyDescent="0.2">
      <c r="A92" s="23" t="s">
        <v>120</v>
      </c>
      <c r="B92" s="31"/>
      <c r="C92" s="43" t="s">
        <v>107</v>
      </c>
      <c r="D92" s="10"/>
      <c r="E92" s="82"/>
      <c r="F92" s="88">
        <v>0.57999999999999996</v>
      </c>
      <c r="G92" s="88"/>
      <c r="I92" s="91" t="s">
        <v>187</v>
      </c>
    </row>
    <row r="93" spans="1:9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15" t="s">
        <v>121</v>
      </c>
      <c r="C94" s="116"/>
      <c r="D94" s="117"/>
      <c r="E94" s="30"/>
      <c r="F94" s="89">
        <f>SUM(F59,F64,F84,F93)</f>
        <v>1677860.4000000004</v>
      </c>
      <c r="G94" s="89">
        <f>SUM(G59,G64,G84,G93)</f>
        <v>1633705.3900000001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21" t="s">
        <v>190</v>
      </c>
      <c r="B96" s="121"/>
      <c r="C96" s="121"/>
      <c r="D96" s="121"/>
      <c r="E96" s="121"/>
      <c r="F96" s="96" t="s">
        <v>191</v>
      </c>
      <c r="G96" s="96"/>
    </row>
    <row r="97" spans="1:8" s="12" customFormat="1" x14ac:dyDescent="0.2">
      <c r="A97" s="127" t="s">
        <v>192</v>
      </c>
      <c r="B97" s="127"/>
      <c r="C97" s="127"/>
      <c r="D97" s="127"/>
      <c r="E97" s="127"/>
      <c r="F97" s="127"/>
      <c r="G97" s="127"/>
    </row>
    <row r="98" spans="1:8" s="12" customFormat="1" x14ac:dyDescent="0.2">
      <c r="A98" s="127"/>
      <c r="B98" s="127"/>
      <c r="C98" s="127"/>
      <c r="D98" s="127"/>
      <c r="E98" s="127"/>
      <c r="F98" s="127"/>
      <c r="G98" s="127"/>
    </row>
    <row r="99" spans="1:8" s="12" customFormat="1" x14ac:dyDescent="0.2">
      <c r="A99" s="70"/>
      <c r="B99" s="70"/>
      <c r="C99" s="70"/>
      <c r="D99" s="70"/>
      <c r="E99" s="71"/>
      <c r="F99" s="9"/>
      <c r="G99" s="9"/>
    </row>
    <row r="100" spans="1:8" s="12" customFormat="1" ht="12.75" customHeight="1" x14ac:dyDescent="0.2">
      <c r="E100" s="42"/>
      <c r="H100" s="90"/>
    </row>
  </sheetData>
  <mergeCells count="21">
    <mergeCell ref="A97:G98"/>
    <mergeCell ref="A10:G11"/>
    <mergeCell ref="A13:G13"/>
    <mergeCell ref="B62:D62"/>
    <mergeCell ref="B94:D94"/>
    <mergeCell ref="B19:D19"/>
    <mergeCell ref="A96:E96"/>
    <mergeCell ref="A14:G14"/>
    <mergeCell ref="A16:G16"/>
    <mergeCell ref="A17:G17"/>
    <mergeCell ref="D18:G18"/>
    <mergeCell ref="F96:G96"/>
    <mergeCell ref="C47:D47"/>
    <mergeCell ref="C53:D53"/>
    <mergeCell ref="A9:G9"/>
    <mergeCell ref="A12:E12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Gelena</dc:creator>
  <cp:lastModifiedBy>Gelena</cp:lastModifiedBy>
  <cp:lastPrinted>2022-11-18T07:16:28Z</cp:lastPrinted>
  <dcterms:created xsi:type="dcterms:W3CDTF">2009-07-20T14:30:53Z</dcterms:created>
  <dcterms:modified xsi:type="dcterms:W3CDTF">2022-11-18T07:17:12Z</dcterms:modified>
</cp:coreProperties>
</file>